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9095" windowHeight="11505" activeTab="1"/>
  </bookViews>
  <sheets>
    <sheet name="Приложение 1" sheetId="1" r:id="rId1"/>
    <sheet name="Приложение 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6" i="2" l="1"/>
  <c r="N29" i="2"/>
  <c r="N31" i="2"/>
  <c r="N32" i="2"/>
  <c r="N34" i="2"/>
  <c r="N36" i="2"/>
  <c r="N37" i="2"/>
  <c r="N38" i="2"/>
  <c r="N39" i="2"/>
  <c r="N40" i="2"/>
  <c r="N41" i="2"/>
  <c r="N42" i="2"/>
  <c r="N43" i="2"/>
  <c r="D31" i="2" l="1"/>
  <c r="E31" i="2"/>
  <c r="F31" i="2"/>
  <c r="G31" i="2"/>
  <c r="H31" i="2"/>
  <c r="I31" i="2"/>
  <c r="J31" i="2"/>
  <c r="K31" i="2"/>
  <c r="L31" i="2"/>
  <c r="M31" i="2"/>
  <c r="C31" i="2"/>
  <c r="D32" i="2"/>
  <c r="E32" i="2"/>
  <c r="F32" i="2"/>
  <c r="G32" i="2"/>
  <c r="H32" i="2"/>
  <c r="I32" i="2"/>
  <c r="J32" i="2"/>
  <c r="K32" i="2"/>
  <c r="L32" i="2"/>
  <c r="M32" i="2"/>
  <c r="C32" i="2"/>
  <c r="D33" i="2"/>
  <c r="E33" i="2"/>
  <c r="F33" i="2"/>
  <c r="G33" i="2"/>
  <c r="H33" i="2"/>
  <c r="N33" i="2" s="1"/>
  <c r="I33" i="2"/>
  <c r="J33" i="2"/>
  <c r="K33" i="2"/>
  <c r="L33" i="2"/>
  <c r="M33" i="2"/>
  <c r="C33" i="2"/>
  <c r="C30" i="2" s="1"/>
  <c r="L40" i="2"/>
  <c r="M40" i="2"/>
  <c r="D40" i="2"/>
  <c r="E40" i="2"/>
  <c r="F40" i="2"/>
  <c r="G40" i="2"/>
  <c r="H40" i="2"/>
  <c r="I40" i="2"/>
  <c r="J40" i="2"/>
  <c r="K40" i="2"/>
  <c r="C40" i="2"/>
  <c r="D35" i="2"/>
  <c r="E35" i="2"/>
  <c r="F35" i="2"/>
  <c r="G35" i="2"/>
  <c r="H35" i="2"/>
  <c r="N35" i="2" s="1"/>
  <c r="I35" i="2"/>
  <c r="J35" i="2"/>
  <c r="K35" i="2"/>
  <c r="L35" i="2"/>
  <c r="M35" i="2"/>
  <c r="C35" i="2"/>
  <c r="D8" i="2" l="1"/>
  <c r="E8" i="2"/>
  <c r="F8" i="2"/>
  <c r="G8" i="2"/>
  <c r="H8" i="2"/>
  <c r="I8" i="2"/>
  <c r="J8" i="2"/>
  <c r="K8" i="2"/>
  <c r="L8" i="2"/>
  <c r="M8" i="2"/>
  <c r="C8" i="2"/>
  <c r="D6" i="2"/>
  <c r="E6" i="2"/>
  <c r="F6" i="2"/>
  <c r="G6" i="2"/>
  <c r="H6" i="2"/>
  <c r="I6" i="2"/>
  <c r="J6" i="2"/>
  <c r="K6" i="2"/>
  <c r="L6" i="2"/>
  <c r="M6" i="2"/>
  <c r="C6" i="2"/>
  <c r="D7" i="2"/>
  <c r="E7" i="2"/>
  <c r="F7" i="2"/>
  <c r="G7" i="2"/>
  <c r="H7" i="2"/>
  <c r="I7" i="2"/>
  <c r="J7" i="2"/>
  <c r="K7" i="2"/>
  <c r="L7" i="2"/>
  <c r="M7" i="2"/>
  <c r="C7" i="2"/>
  <c r="M30" i="2"/>
  <c r="L30" i="2"/>
  <c r="K30" i="2"/>
  <c r="J30" i="2"/>
  <c r="I30" i="2"/>
  <c r="H30" i="2"/>
  <c r="N30" i="2" s="1"/>
  <c r="G30" i="2"/>
  <c r="F30" i="2"/>
  <c r="E30" i="2"/>
  <c r="D30" i="2"/>
  <c r="C5" i="2" l="1"/>
  <c r="N23" i="2"/>
  <c r="N16" i="2"/>
  <c r="N17" i="2"/>
  <c r="N18" i="2"/>
  <c r="N21" i="2"/>
  <c r="N22" i="2"/>
  <c r="N26" i="2"/>
  <c r="N27" i="2"/>
  <c r="N28" i="2"/>
  <c r="N13" i="2"/>
  <c r="N12" i="2"/>
  <c r="N11" i="2"/>
  <c r="J5" i="2"/>
  <c r="K5" i="2"/>
  <c r="L5" i="2"/>
  <c r="M5" i="2"/>
  <c r="H10" i="2"/>
  <c r="I10" i="2"/>
  <c r="J10" i="2"/>
  <c r="K10" i="2"/>
  <c r="L10" i="2"/>
  <c r="M10" i="2"/>
  <c r="H15" i="2"/>
  <c r="I15" i="2"/>
  <c r="J15" i="2"/>
  <c r="K15" i="2"/>
  <c r="L15" i="2"/>
  <c r="M15" i="2"/>
  <c r="H20" i="2"/>
  <c r="I20" i="2"/>
  <c r="J20" i="2"/>
  <c r="K20" i="2"/>
  <c r="L20" i="2"/>
  <c r="M20" i="2"/>
  <c r="H25" i="2"/>
  <c r="I25" i="2"/>
  <c r="J25" i="2"/>
  <c r="K25" i="2"/>
  <c r="L25" i="2"/>
  <c r="M25" i="2"/>
  <c r="N7" i="2" l="1"/>
  <c r="N8" i="2"/>
  <c r="I4" i="2"/>
  <c r="J4" i="2"/>
  <c r="M4" i="2"/>
  <c r="L4" i="2"/>
  <c r="H4" i="2"/>
  <c r="K4" i="2"/>
  <c r="N15" i="2"/>
  <c r="N25" i="2"/>
  <c r="N10" i="2"/>
  <c r="I5" i="2"/>
  <c r="H5" i="2"/>
  <c r="N20" i="2"/>
  <c r="N4" i="2" l="1"/>
  <c r="G5" i="2"/>
  <c r="D25" i="2"/>
  <c r="E25" i="2"/>
  <c r="F25" i="2"/>
  <c r="G25" i="2"/>
  <c r="C25" i="2"/>
  <c r="G20" i="2" l="1"/>
  <c r="F20" i="2"/>
  <c r="E20" i="2"/>
  <c r="D20" i="2"/>
  <c r="C20" i="2"/>
  <c r="G15" i="2"/>
  <c r="F15" i="2"/>
  <c r="E15" i="2"/>
  <c r="D15" i="2"/>
  <c r="C15" i="2"/>
  <c r="G10" i="2"/>
  <c r="G4" i="2" s="1"/>
  <c r="F10" i="2"/>
  <c r="F4" i="2" s="1"/>
  <c r="E10" i="2"/>
  <c r="D10" i="2"/>
  <c r="D4" i="2" s="1"/>
  <c r="C10" i="2"/>
  <c r="C4" i="2" s="1"/>
  <c r="F5" i="2"/>
  <c r="E5" i="2"/>
  <c r="D5" i="2"/>
  <c r="E4" i="2" l="1"/>
  <c r="F8" i="3"/>
  <c r="E6" i="3"/>
  <c r="F6" i="3"/>
  <c r="G6" i="3"/>
  <c r="E7" i="3"/>
  <c r="F7" i="3"/>
  <c r="G7" i="3"/>
  <c r="E8" i="3"/>
  <c r="G8" i="3"/>
  <c r="N5" i="2" l="1"/>
  <c r="I23" i="3"/>
  <c r="I22" i="3"/>
  <c r="I21" i="3"/>
  <c r="H20" i="3"/>
  <c r="G20" i="3"/>
  <c r="F20" i="3"/>
  <c r="E20" i="3"/>
  <c r="D20" i="3"/>
  <c r="I18" i="3"/>
  <c r="I17" i="3"/>
  <c r="I16" i="3"/>
  <c r="H15" i="3"/>
  <c r="G15" i="3"/>
  <c r="F15" i="3"/>
  <c r="E15" i="3"/>
  <c r="D15" i="3"/>
  <c r="I13" i="3"/>
  <c r="I12" i="3"/>
  <c r="I11" i="3"/>
  <c r="H10" i="3"/>
  <c r="G10" i="3"/>
  <c r="F10" i="3"/>
  <c r="E10" i="3"/>
  <c r="D10" i="3"/>
  <c r="H8" i="3"/>
  <c r="D8" i="3"/>
  <c r="I8" i="3" s="1"/>
  <c r="H7" i="3"/>
  <c r="D7" i="3"/>
  <c r="H6" i="3"/>
  <c r="H5" i="3" s="1"/>
  <c r="D6" i="3"/>
  <c r="I6" i="3" s="1"/>
  <c r="G5" i="3"/>
  <c r="F5" i="3"/>
  <c r="E5" i="3"/>
  <c r="H4" i="3"/>
  <c r="D4" i="3"/>
  <c r="I7" i="3" l="1"/>
  <c r="D5" i="3"/>
  <c r="G4" i="3"/>
  <c r="I20" i="3"/>
  <c r="F4" i="3"/>
  <c r="E4" i="3"/>
  <c r="I15" i="3"/>
  <c r="I10" i="3"/>
  <c r="I5" i="3"/>
  <c r="I4" i="3" l="1"/>
  <c r="F6" i="1"/>
  <c r="D5" i="1"/>
  <c r="D4" i="1"/>
  <c r="C4" i="1"/>
  <c r="F4" i="1"/>
  <c r="G4" i="1"/>
  <c r="H4" i="1"/>
  <c r="C5" i="1"/>
  <c r="E5" i="1"/>
  <c r="F5" i="1"/>
  <c r="G5" i="1"/>
  <c r="H5" i="1"/>
  <c r="C6" i="1"/>
  <c r="D6" i="1"/>
  <c r="E6" i="1"/>
  <c r="G6" i="1"/>
  <c r="B5" i="1" l="1"/>
  <c r="I5" i="1" s="1"/>
  <c r="B6" i="1"/>
  <c r="B4" i="1"/>
  <c r="C7" i="1"/>
  <c r="D7" i="1"/>
  <c r="H6" i="1"/>
  <c r="H7" i="1" s="1"/>
  <c r="G7" i="1"/>
  <c r="E4" i="1"/>
  <c r="B7" i="1" l="1"/>
  <c r="I4" i="1"/>
  <c r="E7" i="1"/>
  <c r="F7" i="1"/>
  <c r="I7" i="1" l="1"/>
  <c r="I8" i="1"/>
</calcChain>
</file>

<file path=xl/sharedStrings.xml><?xml version="1.0" encoding="utf-8"?>
<sst xmlns="http://schemas.openxmlformats.org/spreadsheetml/2006/main" count="80" uniqueCount="26">
  <si>
    <t>Источник финансирования</t>
  </si>
  <si>
    <t>федеральный бюджет</t>
  </si>
  <si>
    <t>областной бюджет</t>
  </si>
  <si>
    <t>местный бюджет</t>
  </si>
  <si>
    <t>местный                     бюджет</t>
  </si>
  <si>
    <t>ИТОГО</t>
  </si>
  <si>
    <t>ВСЕГО</t>
  </si>
  <si>
    <t>Статус</t>
  </si>
  <si>
    <t>Муниципальная программа</t>
  </si>
  <si>
    <t>Отдельное мероприятие</t>
  </si>
  <si>
    <t>Наименование МП</t>
  </si>
  <si>
    <t>"Управление муниципальными финансами и регулирование межбюджетных отношений" на 2015 - 2021 годы</t>
  </si>
  <si>
    <t>Реализация бюджетного процесса</t>
  </si>
  <si>
    <t>Предоставление межбюджетных трансфертов бюджетам поселений</t>
  </si>
  <si>
    <t>источник финансирования</t>
  </si>
  <si>
    <t>ВСЕГО по МП</t>
  </si>
  <si>
    <t>Управление муниципальным долгом муниципального района</t>
  </si>
  <si>
    <t>РНРД от 16.12.2020, 25.12.2020</t>
  </si>
  <si>
    <t>МП "Управление муниципальными финансами и регулирование межбюджетных отношений" на 2015 - 2021 годы</t>
  </si>
  <si>
    <t>Отдельное мероприятие "Реализация бюджетного процесса"</t>
  </si>
  <si>
    <t>Отдельное мероприятие "Управление муниципальным долгом муниципального района</t>
  </si>
  <si>
    <t>Отдельное мероприятие "Предоставление межбюджетных трансфертов бюджетам поселений</t>
  </si>
  <si>
    <t>Отдельное мероприятие "Развитие муниципальной службы</t>
  </si>
  <si>
    <t>Отдельное мероприятие "Повышение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самоуправления"</t>
  </si>
  <si>
    <t>мероприятие "Переподготовка лиц, замещающих муниципальные должности, и муниципальных служащих"</t>
  </si>
  <si>
    <t>мероприятие "Повышение квалификации лиц, замещающих муниципальные должности, и муниципальных служащих"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</si>
</sst>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1" xfId="0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2" fontId="1" fillId="0" borderId="5" xfId="0" applyNumberFormat="1" applyFont="1" applyFill="1" applyBorder="1" applyAlignment="1">
      <alignment horizontal="center" wrapText="1"/>
    </xf>
    <xf numFmtId="2" fontId="0" fillId="0" borderId="5" xfId="0" applyNumberForma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 wrapTex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2" fontId="1" fillId="3" borderId="5" xfId="0" applyNumberFormat="1" applyFont="1" applyFill="1" applyBorder="1" applyAlignment="1">
      <alignment horizontal="center" wrapText="1"/>
    </xf>
    <xf numFmtId="2" fontId="0" fillId="3" borderId="5" xfId="0" applyNumberFormat="1" applyFill="1" applyBorder="1" applyAlignment="1">
      <alignment horizontal="center" wrapText="1"/>
    </xf>
    <xf numFmtId="0" fontId="0" fillId="3" borderId="0" xfId="0" applyFill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"/>
  <sheetViews>
    <sheetView workbookViewId="0">
      <selection activeCell="H17" sqref="H17"/>
    </sheetView>
  </sheetViews>
  <sheetFormatPr defaultRowHeight="15" x14ac:dyDescent="0.25"/>
  <cols>
    <col min="1" max="1" width="16.5703125" customWidth="1"/>
    <col min="7" max="9" width="10.5703125" customWidth="1"/>
  </cols>
  <sheetData>
    <row r="2" spans="1:9" ht="30.75" customHeight="1" x14ac:dyDescent="0.25">
      <c r="A2" s="4" t="s">
        <v>0</v>
      </c>
      <c r="B2" s="4">
        <v>2015</v>
      </c>
      <c r="C2" s="4">
        <v>2016</v>
      </c>
      <c r="D2" s="4">
        <v>2017</v>
      </c>
      <c r="E2" s="4">
        <v>2018</v>
      </c>
      <c r="F2" s="4">
        <v>2019</v>
      </c>
      <c r="G2" s="4">
        <v>2020</v>
      </c>
      <c r="H2" s="4">
        <v>2021</v>
      </c>
      <c r="I2" s="5" t="s">
        <v>6</v>
      </c>
    </row>
    <row r="3" spans="1:9" x14ac:dyDescent="0.25">
      <c r="A3" s="3"/>
      <c r="B3" s="3"/>
      <c r="C3" s="3"/>
      <c r="D3" s="3"/>
      <c r="E3" s="3"/>
      <c r="F3" s="3"/>
      <c r="G3" s="3"/>
      <c r="H3" s="3"/>
      <c r="I3" s="5"/>
    </row>
    <row r="4" spans="1:9" ht="30" x14ac:dyDescent="0.25">
      <c r="A4" s="3" t="s">
        <v>1</v>
      </c>
      <c r="B4" s="3">
        <f>'Приложение 2'!C6</f>
        <v>0</v>
      </c>
      <c r="C4" s="3">
        <f>'Приложение 2'!D6</f>
        <v>0</v>
      </c>
      <c r="D4" s="3">
        <f>'Приложение 2'!E6</f>
        <v>0</v>
      </c>
      <c r="E4" s="3">
        <f>'Приложение 2'!F6</f>
        <v>244.15700000000001</v>
      </c>
      <c r="F4" s="3">
        <f>'Приложение 2'!G6</f>
        <v>229.47200000000001</v>
      </c>
      <c r="G4" s="3" t="e">
        <f>'Приложение 2'!#REF!</f>
        <v>#REF!</v>
      </c>
      <c r="H4" s="3" t="e">
        <f>'Приложение 2'!#REF!</f>
        <v>#REF!</v>
      </c>
      <c r="I4" s="5" t="e">
        <f>B4+C4+D4+E4+F4+G4+H4</f>
        <v>#REF!</v>
      </c>
    </row>
    <row r="5" spans="1:9" ht="30" x14ac:dyDescent="0.25">
      <c r="A5" s="3" t="s">
        <v>2</v>
      </c>
      <c r="B5" s="3">
        <f>'Приложение 2'!C7</f>
        <v>3623.7849999999999</v>
      </c>
      <c r="C5" s="3">
        <f>'Приложение 2'!D7</f>
        <v>3588.0650000000001</v>
      </c>
      <c r="D5" s="3">
        <f>'Приложение 2'!E7</f>
        <v>3671</v>
      </c>
      <c r="E5" s="3">
        <f>'Приложение 2'!F7</f>
        <v>3760</v>
      </c>
      <c r="F5" s="3">
        <f>'Приложение 2'!G7</f>
        <v>3559</v>
      </c>
      <c r="G5" s="3" t="e">
        <f>'Приложение 2'!#REF!</f>
        <v>#REF!</v>
      </c>
      <c r="H5" s="3" t="e">
        <f>'Приложение 2'!#REF!</f>
        <v>#REF!</v>
      </c>
      <c r="I5" s="5" t="e">
        <f t="shared" ref="I5:I7" si="0">B5+C5+D5+E5+F5+G5+H5</f>
        <v>#REF!</v>
      </c>
    </row>
    <row r="6" spans="1:9" ht="30" x14ac:dyDescent="0.25">
      <c r="A6" s="3" t="s">
        <v>4</v>
      </c>
      <c r="B6" s="3">
        <f>'Приложение 2'!C8</f>
        <v>13943.95</v>
      </c>
      <c r="C6" s="3">
        <f>'Приложение 2'!D8</f>
        <v>13983.8</v>
      </c>
      <c r="D6" s="3">
        <f>'Приложение 2'!E8</f>
        <v>19619.3</v>
      </c>
      <c r="E6" s="3">
        <f>'Приложение 2'!F8</f>
        <v>26628.400000000001</v>
      </c>
      <c r="F6" s="3">
        <f>'Приложение 2'!G8</f>
        <v>29679.4</v>
      </c>
      <c r="G6" s="3" t="e">
        <f>'Приложение 2'!#REF!</f>
        <v>#REF!</v>
      </c>
      <c r="H6" s="3" t="e">
        <f>'Приложение 2'!#REF!</f>
        <v>#REF!</v>
      </c>
      <c r="I6" s="5"/>
    </row>
    <row r="7" spans="1:9" x14ac:dyDescent="0.25">
      <c r="A7" s="4" t="s">
        <v>5</v>
      </c>
      <c r="B7" s="4">
        <f>B4+B5+B6</f>
        <v>17567.735000000001</v>
      </c>
      <c r="C7" s="4">
        <f t="shared" ref="C7:H7" si="1">C4+C5+C6</f>
        <v>17571.864999999998</v>
      </c>
      <c r="D7" s="4">
        <f t="shared" si="1"/>
        <v>23290.3</v>
      </c>
      <c r="E7" s="4">
        <f t="shared" si="1"/>
        <v>30632.557000000001</v>
      </c>
      <c r="F7" s="4">
        <f t="shared" si="1"/>
        <v>33467.872000000003</v>
      </c>
      <c r="G7" s="4" t="e">
        <f t="shared" si="1"/>
        <v>#REF!</v>
      </c>
      <c r="H7" s="4" t="e">
        <f t="shared" si="1"/>
        <v>#REF!</v>
      </c>
      <c r="I7" s="5" t="e">
        <f t="shared" si="0"/>
        <v>#REF!</v>
      </c>
    </row>
    <row r="8" spans="1:9" x14ac:dyDescent="0.25">
      <c r="A8" s="6"/>
      <c r="B8" s="6"/>
      <c r="C8" s="6"/>
      <c r="D8" s="6"/>
      <c r="E8" s="6"/>
      <c r="F8" s="6"/>
      <c r="G8" s="6"/>
      <c r="H8" s="6"/>
      <c r="I8" s="7" t="e">
        <f>B7+C7+D7+E7+F7+G7+H7</f>
        <v>#REF!</v>
      </c>
    </row>
    <row r="9" spans="1:9" x14ac:dyDescent="0.25">
      <c r="A9" s="6"/>
      <c r="B9" s="6"/>
      <c r="C9" s="6"/>
      <c r="D9" s="6"/>
      <c r="E9" s="6"/>
      <c r="F9" s="6"/>
      <c r="G9" s="6"/>
      <c r="H9" s="6"/>
      <c r="I9" s="7"/>
    </row>
    <row r="10" spans="1:9" x14ac:dyDescent="0.25">
      <c r="A10" s="6"/>
      <c r="B10" s="6"/>
      <c r="C10" s="6"/>
      <c r="D10" s="6"/>
      <c r="E10" s="6"/>
      <c r="F10" s="6"/>
      <c r="G10" s="6"/>
      <c r="H10" s="6"/>
      <c r="I10" s="7"/>
    </row>
    <row r="11" spans="1:9" x14ac:dyDescent="0.25">
      <c r="A11" s="6"/>
      <c r="B11" s="6"/>
      <c r="C11" s="6"/>
      <c r="D11" s="6"/>
      <c r="E11" s="6"/>
      <c r="F11" s="6"/>
      <c r="G11" s="6"/>
      <c r="H11" s="6"/>
      <c r="I11" s="7"/>
    </row>
    <row r="12" spans="1:9" x14ac:dyDescent="0.25">
      <c r="A12" s="6"/>
      <c r="B12" s="6"/>
      <c r="C12" s="6"/>
      <c r="D12" s="6"/>
      <c r="E12" s="6"/>
      <c r="F12" s="6"/>
      <c r="G12" s="6"/>
      <c r="H12" s="6"/>
      <c r="I12" s="7"/>
    </row>
    <row r="13" spans="1:9" x14ac:dyDescent="0.25">
      <c r="A13" s="6"/>
      <c r="B13" s="6"/>
      <c r="C13" s="6"/>
      <c r="D13" s="6"/>
      <c r="E13" s="6"/>
      <c r="F13" s="6"/>
      <c r="G13" s="6"/>
      <c r="H13" s="6"/>
      <c r="I13" s="7"/>
    </row>
    <row r="14" spans="1:9" x14ac:dyDescent="0.25">
      <c r="A14" s="6"/>
      <c r="B14" s="6"/>
      <c r="C14" s="6"/>
      <c r="D14" s="6"/>
      <c r="E14" s="6"/>
      <c r="F14" s="6"/>
      <c r="G14" s="6"/>
      <c r="H14" s="6"/>
      <c r="I14" s="7"/>
    </row>
    <row r="15" spans="1:9" x14ac:dyDescent="0.25">
      <c r="A15" s="6"/>
      <c r="B15" s="6"/>
      <c r="C15" s="6"/>
      <c r="D15" s="6"/>
      <c r="E15" s="6"/>
      <c r="F15" s="6"/>
      <c r="G15" s="6"/>
      <c r="H15" s="6"/>
      <c r="I15" s="7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3"/>
  <sheetViews>
    <sheetView tabSelected="1" topLeftCell="A28" zoomScale="130" zoomScaleNormal="130" workbookViewId="0">
      <selection activeCell="P14" sqref="P14"/>
    </sheetView>
  </sheetViews>
  <sheetFormatPr defaultRowHeight="15" x14ac:dyDescent="0.25"/>
  <cols>
    <col min="1" max="1" width="20.42578125" customWidth="1"/>
    <col min="2" max="2" width="22" customWidth="1"/>
    <col min="3" max="3" width="9.5703125" bestFit="1" customWidth="1"/>
    <col min="5" max="6" width="9.140625" style="8"/>
    <col min="7" max="7" width="9.140625" style="27"/>
    <col min="8" max="13" width="9.140625" style="8"/>
    <col min="14" max="14" width="10.140625" customWidth="1"/>
  </cols>
  <sheetData>
    <row r="2" spans="1:15" x14ac:dyDescent="0.25">
      <c r="A2" s="2"/>
      <c r="B2" s="2"/>
      <c r="C2" s="2"/>
      <c r="D2" s="2"/>
      <c r="E2" s="9"/>
      <c r="F2" s="9"/>
      <c r="G2" s="22"/>
      <c r="H2" s="9"/>
      <c r="I2" s="9"/>
      <c r="J2" s="9"/>
      <c r="K2" s="9"/>
      <c r="L2" s="9"/>
      <c r="M2" s="9"/>
      <c r="N2" s="2"/>
      <c r="O2" s="2"/>
    </row>
    <row r="3" spans="1:15" ht="30" x14ac:dyDescent="0.25">
      <c r="A3" s="3" t="s">
        <v>10</v>
      </c>
      <c r="B3" s="3" t="s">
        <v>14</v>
      </c>
      <c r="C3" s="10">
        <v>2020</v>
      </c>
      <c r="D3" s="10">
        <v>2021</v>
      </c>
      <c r="E3" s="10">
        <v>2022</v>
      </c>
      <c r="F3" s="10">
        <v>2023</v>
      </c>
      <c r="G3" s="23">
        <v>2024</v>
      </c>
      <c r="H3" s="10">
        <v>2025</v>
      </c>
      <c r="I3" s="10">
        <v>2026</v>
      </c>
      <c r="J3" s="10">
        <v>2027</v>
      </c>
      <c r="K3" s="10">
        <v>2028</v>
      </c>
      <c r="L3" s="10">
        <v>2029</v>
      </c>
      <c r="M3" s="10">
        <v>2030</v>
      </c>
      <c r="N3" s="3" t="s">
        <v>15</v>
      </c>
      <c r="O3" s="6"/>
    </row>
    <row r="4" spans="1:15" ht="45" customHeight="1" x14ac:dyDescent="0.25">
      <c r="A4" s="31" t="s">
        <v>18</v>
      </c>
      <c r="B4" s="4" t="s">
        <v>6</v>
      </c>
      <c r="C4" s="11">
        <f>C10+C15+C20+C25+C30</f>
        <v>17567.735000000001</v>
      </c>
      <c r="D4" s="11">
        <f t="shared" ref="D4:N4" si="0">D10+D15+D20+D25+D30</f>
        <v>17571.864999999998</v>
      </c>
      <c r="E4" s="11">
        <f t="shared" si="0"/>
        <v>23290.3</v>
      </c>
      <c r="F4" s="11">
        <f t="shared" si="0"/>
        <v>30632.557000000001</v>
      </c>
      <c r="G4" s="24">
        <f t="shared" si="0"/>
        <v>33467.872000000003</v>
      </c>
      <c r="H4" s="11">
        <f t="shared" si="0"/>
        <v>30042.3</v>
      </c>
      <c r="I4" s="11">
        <f t="shared" si="0"/>
        <v>31327.929999999997</v>
      </c>
      <c r="J4" s="11">
        <f t="shared" si="0"/>
        <v>36981.08</v>
      </c>
      <c r="K4" s="11">
        <f t="shared" si="0"/>
        <v>28997.85</v>
      </c>
      <c r="L4" s="11">
        <f t="shared" si="0"/>
        <v>28997.85</v>
      </c>
      <c r="M4" s="11">
        <f t="shared" si="0"/>
        <v>28997.85</v>
      </c>
      <c r="N4" s="11">
        <f t="shared" si="0"/>
        <v>307875.18899999995</v>
      </c>
      <c r="O4" s="6"/>
    </row>
    <row r="5" spans="1:15" x14ac:dyDescent="0.25">
      <c r="A5" s="32"/>
      <c r="B5" s="4" t="s">
        <v>5</v>
      </c>
      <c r="C5" s="11">
        <f>C6+C7+C8</f>
        <v>17567.735000000001</v>
      </c>
      <c r="D5" s="11">
        <f t="shared" ref="D5:F5" si="1">D6+D7+D8</f>
        <v>17571.864999999998</v>
      </c>
      <c r="E5" s="11">
        <f t="shared" si="1"/>
        <v>23290.3</v>
      </c>
      <c r="F5" s="11">
        <f t="shared" si="1"/>
        <v>30632.557000000001</v>
      </c>
      <c r="G5" s="25">
        <f>G6+G7+G8</f>
        <v>33467.872000000003</v>
      </c>
      <c r="H5" s="19">
        <f t="shared" ref="H5:M5" si="2">H6+H7+H8</f>
        <v>30042.3</v>
      </c>
      <c r="I5" s="19">
        <f t="shared" si="2"/>
        <v>31327.93</v>
      </c>
      <c r="J5" s="16">
        <f t="shared" si="2"/>
        <v>36981.079999999994</v>
      </c>
      <c r="K5" s="16">
        <f t="shared" si="2"/>
        <v>28997.85</v>
      </c>
      <c r="L5" s="16">
        <f t="shared" si="2"/>
        <v>28997.85</v>
      </c>
      <c r="M5" s="16">
        <f t="shared" si="2"/>
        <v>28997.85</v>
      </c>
      <c r="N5" s="4">
        <f>N6+N7+N8</f>
        <v>307875.18899999995</v>
      </c>
      <c r="O5" s="6"/>
    </row>
    <row r="6" spans="1:15" ht="18.75" customHeight="1" x14ac:dyDescent="0.25">
      <c r="A6" s="32"/>
      <c r="B6" s="3" t="s">
        <v>1</v>
      </c>
      <c r="C6" s="10">
        <f>C11+C16+C21+C26+C31</f>
        <v>0</v>
      </c>
      <c r="D6" s="10">
        <f t="shared" ref="D6:M6" si="3">D11+D16+D21+D26+D31</f>
        <v>0</v>
      </c>
      <c r="E6" s="10">
        <f t="shared" si="3"/>
        <v>0</v>
      </c>
      <c r="F6" s="10">
        <f t="shared" si="3"/>
        <v>244.15700000000001</v>
      </c>
      <c r="G6" s="23">
        <f t="shared" si="3"/>
        <v>229.47200000000001</v>
      </c>
      <c r="H6" s="10">
        <f t="shared" si="3"/>
        <v>0</v>
      </c>
      <c r="I6" s="10">
        <f t="shared" si="3"/>
        <v>0</v>
      </c>
      <c r="J6" s="10">
        <f t="shared" si="3"/>
        <v>0</v>
      </c>
      <c r="K6" s="10">
        <f t="shared" si="3"/>
        <v>0</v>
      </c>
      <c r="L6" s="10">
        <f t="shared" si="3"/>
        <v>0</v>
      </c>
      <c r="M6" s="10">
        <f t="shared" si="3"/>
        <v>0</v>
      </c>
      <c r="N6" s="10">
        <f>N11+N16+N21+N26+N31</f>
        <v>473.62900000000002</v>
      </c>
      <c r="O6" s="6"/>
    </row>
    <row r="7" spans="1:15" x14ac:dyDescent="0.25">
      <c r="A7" s="32"/>
      <c r="B7" s="3" t="s">
        <v>2</v>
      </c>
      <c r="C7" s="10">
        <f>C12+C17+C22+C27+C32</f>
        <v>3623.7849999999999</v>
      </c>
      <c r="D7" s="10">
        <f t="shared" ref="D7:N7" si="4">D12+D17+D22+D27+D32</f>
        <v>3588.0650000000001</v>
      </c>
      <c r="E7" s="10">
        <f t="shared" si="4"/>
        <v>3671</v>
      </c>
      <c r="F7" s="10">
        <f t="shared" si="4"/>
        <v>3760</v>
      </c>
      <c r="G7" s="23">
        <f t="shared" si="4"/>
        <v>3559</v>
      </c>
      <c r="H7" s="10">
        <f t="shared" si="4"/>
        <v>3653.8</v>
      </c>
      <c r="I7" s="10">
        <f t="shared" si="4"/>
        <v>3525.7</v>
      </c>
      <c r="J7" s="10">
        <f t="shared" si="4"/>
        <v>3512.7</v>
      </c>
      <c r="K7" s="10">
        <f t="shared" si="4"/>
        <v>3645</v>
      </c>
      <c r="L7" s="10">
        <f t="shared" si="4"/>
        <v>3645</v>
      </c>
      <c r="M7" s="10">
        <f t="shared" si="4"/>
        <v>3645</v>
      </c>
      <c r="N7" s="10">
        <f t="shared" si="4"/>
        <v>39829.049999999996</v>
      </c>
      <c r="O7" s="6"/>
    </row>
    <row r="8" spans="1:15" ht="15" customHeight="1" x14ac:dyDescent="0.25">
      <c r="A8" s="33"/>
      <c r="B8" s="3" t="s">
        <v>3</v>
      </c>
      <c r="C8" s="10">
        <f>C13+C18+C23+C28+C33</f>
        <v>13943.95</v>
      </c>
      <c r="D8" s="10">
        <f t="shared" ref="D8:N8" si="5">D13+D18+D23+D28+D33</f>
        <v>13983.8</v>
      </c>
      <c r="E8" s="10">
        <f t="shared" si="5"/>
        <v>19619.3</v>
      </c>
      <c r="F8" s="10">
        <f t="shared" si="5"/>
        <v>26628.400000000001</v>
      </c>
      <c r="G8" s="23">
        <f t="shared" si="5"/>
        <v>29679.4</v>
      </c>
      <c r="H8" s="10">
        <f t="shared" si="5"/>
        <v>26388.5</v>
      </c>
      <c r="I8" s="10">
        <f t="shared" si="5"/>
        <v>27802.23</v>
      </c>
      <c r="J8" s="10">
        <f t="shared" si="5"/>
        <v>33468.379999999997</v>
      </c>
      <c r="K8" s="10">
        <f t="shared" si="5"/>
        <v>25352.85</v>
      </c>
      <c r="L8" s="10">
        <f t="shared" si="5"/>
        <v>25352.85</v>
      </c>
      <c r="M8" s="10">
        <f t="shared" si="5"/>
        <v>25352.85</v>
      </c>
      <c r="N8" s="10">
        <f t="shared" si="5"/>
        <v>267572.50999999995</v>
      </c>
      <c r="O8" s="6"/>
    </row>
    <row r="9" spans="1:15" ht="25.5" customHeight="1" x14ac:dyDescent="0.25">
      <c r="A9" s="34" t="s">
        <v>19</v>
      </c>
      <c r="B9" s="3"/>
      <c r="C9" s="10"/>
      <c r="D9" s="10"/>
      <c r="E9" s="10"/>
      <c r="F9" s="10"/>
      <c r="G9" s="26"/>
      <c r="H9" s="21"/>
      <c r="I9" s="21"/>
      <c r="J9" s="10"/>
      <c r="K9" s="10"/>
      <c r="L9" s="10"/>
      <c r="M9" s="10"/>
      <c r="N9" s="4"/>
      <c r="O9" s="6"/>
    </row>
    <row r="10" spans="1:15" ht="15" customHeight="1" x14ac:dyDescent="0.25">
      <c r="A10" s="35"/>
      <c r="B10" s="4" t="s">
        <v>5</v>
      </c>
      <c r="C10" s="11">
        <f>C11+C12+C13</f>
        <v>5794.8</v>
      </c>
      <c r="D10" s="11">
        <f t="shared" ref="D10:M10" si="6">D11+D12+D13</f>
        <v>5591.7650000000003</v>
      </c>
      <c r="E10" s="11">
        <f t="shared" si="6"/>
        <v>6687.5</v>
      </c>
      <c r="F10" s="11">
        <f t="shared" si="6"/>
        <v>7394.6570000000002</v>
      </c>
      <c r="G10" s="25">
        <f t="shared" si="6"/>
        <v>8066.6719999999996</v>
      </c>
      <c r="H10" s="19">
        <f t="shared" si="6"/>
        <v>8277.2000000000007</v>
      </c>
      <c r="I10" s="19">
        <f t="shared" si="6"/>
        <v>13664.1</v>
      </c>
      <c r="J10" s="16">
        <f t="shared" si="6"/>
        <v>19764.099999999999</v>
      </c>
      <c r="K10" s="16">
        <f t="shared" si="6"/>
        <v>14569.7</v>
      </c>
      <c r="L10" s="16">
        <f t="shared" si="6"/>
        <v>14569.7</v>
      </c>
      <c r="M10" s="16">
        <f t="shared" si="6"/>
        <v>14569.7</v>
      </c>
      <c r="N10" s="4">
        <f>N11+N12+N13</f>
        <v>118949.89399999999</v>
      </c>
      <c r="O10" s="6"/>
    </row>
    <row r="11" spans="1:15" ht="15" customHeight="1" x14ac:dyDescent="0.25">
      <c r="A11" s="35"/>
      <c r="B11" s="3" t="s">
        <v>1</v>
      </c>
      <c r="C11" s="10">
        <v>0</v>
      </c>
      <c r="D11" s="10">
        <v>0</v>
      </c>
      <c r="E11" s="10">
        <v>0</v>
      </c>
      <c r="F11" s="10">
        <v>244.15700000000001</v>
      </c>
      <c r="G11" s="26">
        <v>229.47200000000001</v>
      </c>
      <c r="H11" s="20">
        <v>0</v>
      </c>
      <c r="I11" s="20">
        <v>0</v>
      </c>
      <c r="J11" s="15">
        <v>0</v>
      </c>
      <c r="K11" s="15">
        <v>0</v>
      </c>
      <c r="L11" s="15">
        <v>0</v>
      </c>
      <c r="M11" s="15">
        <v>0</v>
      </c>
      <c r="N11" s="4">
        <f>C11+D11+E11+F11+G11+H11+I11+J11+K11+L11+M11</f>
        <v>473.62900000000002</v>
      </c>
      <c r="O11" s="6"/>
    </row>
    <row r="12" spans="1:15" ht="15" customHeight="1" x14ac:dyDescent="0.25">
      <c r="A12" s="35"/>
      <c r="B12" s="3" t="s">
        <v>2</v>
      </c>
      <c r="C12" s="10">
        <v>0</v>
      </c>
      <c r="D12" s="10">
        <v>0</v>
      </c>
      <c r="E12" s="10">
        <v>0</v>
      </c>
      <c r="F12" s="10">
        <v>0</v>
      </c>
      <c r="G12" s="26">
        <v>0</v>
      </c>
      <c r="H12" s="20">
        <v>0</v>
      </c>
      <c r="I12" s="20">
        <v>0</v>
      </c>
      <c r="J12" s="15">
        <v>0</v>
      </c>
      <c r="K12" s="15">
        <v>0</v>
      </c>
      <c r="L12" s="15">
        <v>0</v>
      </c>
      <c r="M12" s="15">
        <v>0</v>
      </c>
      <c r="N12" s="4">
        <f>C12+D12+E12+F12+G12+H12+I12+J12+K12+L12+M12</f>
        <v>0</v>
      </c>
      <c r="O12" s="6"/>
    </row>
    <row r="13" spans="1:15" ht="15" customHeight="1" x14ac:dyDescent="0.25">
      <c r="A13" s="36"/>
      <c r="B13" s="3" t="s">
        <v>3</v>
      </c>
      <c r="C13" s="10">
        <v>5794.8</v>
      </c>
      <c r="D13" s="10">
        <v>5591.7650000000003</v>
      </c>
      <c r="E13" s="10">
        <v>6687.5</v>
      </c>
      <c r="F13" s="10">
        <v>7150.5</v>
      </c>
      <c r="G13" s="26">
        <v>7837.2</v>
      </c>
      <c r="H13" s="20">
        <v>8277.2000000000007</v>
      </c>
      <c r="I13" s="20">
        <v>13664.1</v>
      </c>
      <c r="J13" s="15">
        <v>19764.099999999999</v>
      </c>
      <c r="K13" s="15">
        <v>14569.7</v>
      </c>
      <c r="L13" s="15">
        <v>14569.7</v>
      </c>
      <c r="M13" s="15">
        <v>14569.7</v>
      </c>
      <c r="N13" s="4">
        <f>C13+D13+E13+F13+G13+H13+I13+J13+K13+L13+M13</f>
        <v>118476.26499999998</v>
      </c>
      <c r="O13" s="6"/>
    </row>
    <row r="14" spans="1:15" ht="15" customHeight="1" x14ac:dyDescent="0.25">
      <c r="A14" s="31" t="s">
        <v>20</v>
      </c>
      <c r="B14" s="3"/>
      <c r="C14" s="10"/>
      <c r="D14" s="10"/>
      <c r="E14" s="10"/>
      <c r="F14" s="10"/>
      <c r="G14" s="26"/>
      <c r="H14" s="21"/>
      <c r="I14" s="21"/>
      <c r="J14" s="10"/>
      <c r="K14" s="10"/>
      <c r="L14" s="10"/>
      <c r="M14" s="10"/>
      <c r="N14" s="4"/>
      <c r="O14" s="6"/>
    </row>
    <row r="15" spans="1:15" ht="15" customHeight="1" x14ac:dyDescent="0.25">
      <c r="A15" s="32"/>
      <c r="B15" s="4" t="s">
        <v>5</v>
      </c>
      <c r="C15" s="11">
        <f>C18+C17+C16</f>
        <v>439.15</v>
      </c>
      <c r="D15" s="11">
        <f t="shared" ref="D15:M15" si="7">D18+D17+D16</f>
        <v>269.3</v>
      </c>
      <c r="E15" s="11">
        <f t="shared" si="7"/>
        <v>38</v>
      </c>
      <c r="F15" s="11">
        <f t="shared" si="7"/>
        <v>0</v>
      </c>
      <c r="G15" s="25">
        <f t="shared" si="7"/>
        <v>0</v>
      </c>
      <c r="H15" s="19">
        <f t="shared" si="7"/>
        <v>1305</v>
      </c>
      <c r="I15" s="19">
        <f t="shared" si="7"/>
        <v>0</v>
      </c>
      <c r="J15" s="16">
        <f t="shared" si="7"/>
        <v>0</v>
      </c>
      <c r="K15" s="16">
        <f t="shared" si="7"/>
        <v>1305</v>
      </c>
      <c r="L15" s="16">
        <f t="shared" si="7"/>
        <v>1305</v>
      </c>
      <c r="M15" s="16">
        <f t="shared" si="7"/>
        <v>1305</v>
      </c>
      <c r="N15" s="4">
        <f>N16+N17+N18</f>
        <v>5966.45</v>
      </c>
      <c r="O15" s="6"/>
    </row>
    <row r="16" spans="1:15" ht="15" customHeight="1" x14ac:dyDescent="0.25">
      <c r="A16" s="32"/>
      <c r="B16" s="3" t="s">
        <v>1</v>
      </c>
      <c r="C16" s="10">
        <v>0</v>
      </c>
      <c r="D16" s="10">
        <v>0</v>
      </c>
      <c r="E16" s="10">
        <v>0</v>
      </c>
      <c r="F16" s="10">
        <v>0</v>
      </c>
      <c r="G16" s="26">
        <v>0</v>
      </c>
      <c r="H16" s="20">
        <v>0</v>
      </c>
      <c r="I16" s="20">
        <v>0</v>
      </c>
      <c r="J16" s="15">
        <v>0</v>
      </c>
      <c r="K16" s="15">
        <v>0</v>
      </c>
      <c r="L16" s="15">
        <v>0</v>
      </c>
      <c r="M16" s="15">
        <v>0</v>
      </c>
      <c r="N16" s="4">
        <f t="shared" ref="N16:N43" si="8">C16+D16+E16+F16+G16+H16+I16+J16+K16+L16+M16</f>
        <v>0</v>
      </c>
      <c r="O16" s="6"/>
    </row>
    <row r="17" spans="1:15" ht="15" customHeight="1" x14ac:dyDescent="0.25">
      <c r="A17" s="32"/>
      <c r="B17" s="3" t="s">
        <v>2</v>
      </c>
      <c r="C17" s="10">
        <v>0</v>
      </c>
      <c r="D17" s="10">
        <v>0</v>
      </c>
      <c r="E17" s="10">
        <v>0</v>
      </c>
      <c r="F17" s="10">
        <v>0</v>
      </c>
      <c r="G17" s="26">
        <v>0</v>
      </c>
      <c r="H17" s="20">
        <v>0</v>
      </c>
      <c r="I17" s="20">
        <v>0</v>
      </c>
      <c r="J17" s="15">
        <v>0</v>
      </c>
      <c r="K17" s="15">
        <v>0</v>
      </c>
      <c r="L17" s="15">
        <v>0</v>
      </c>
      <c r="M17" s="15">
        <v>0</v>
      </c>
      <c r="N17" s="4">
        <f t="shared" si="8"/>
        <v>0</v>
      </c>
      <c r="O17" s="6"/>
    </row>
    <row r="18" spans="1:15" ht="14.25" customHeight="1" x14ac:dyDescent="0.25">
      <c r="A18" s="33"/>
      <c r="B18" s="3" t="s">
        <v>3</v>
      </c>
      <c r="C18" s="10">
        <v>439.15</v>
      </c>
      <c r="D18" s="10">
        <v>269.3</v>
      </c>
      <c r="E18" s="10">
        <v>38</v>
      </c>
      <c r="F18" s="10">
        <v>0</v>
      </c>
      <c r="G18" s="26">
        <v>0</v>
      </c>
      <c r="H18" s="20">
        <v>1305</v>
      </c>
      <c r="I18" s="20">
        <v>0</v>
      </c>
      <c r="J18" s="15">
        <v>0</v>
      </c>
      <c r="K18" s="15">
        <v>1305</v>
      </c>
      <c r="L18" s="15">
        <v>1305</v>
      </c>
      <c r="M18" s="15">
        <v>1305</v>
      </c>
      <c r="N18" s="4">
        <f t="shared" si="8"/>
        <v>5966.45</v>
      </c>
      <c r="O18" s="6"/>
    </row>
    <row r="19" spans="1:15" ht="14.25" customHeight="1" x14ac:dyDescent="0.25">
      <c r="A19" s="31" t="s">
        <v>21</v>
      </c>
      <c r="B19" s="3"/>
      <c r="C19" s="10"/>
      <c r="D19" s="10"/>
      <c r="E19" s="10"/>
      <c r="F19" s="10"/>
      <c r="G19" s="26"/>
      <c r="H19" s="21"/>
      <c r="I19" s="21"/>
      <c r="J19" s="10"/>
      <c r="K19" s="10"/>
      <c r="L19" s="10"/>
      <c r="M19" s="10"/>
      <c r="N19" s="4"/>
      <c r="O19" s="6"/>
    </row>
    <row r="20" spans="1:15" ht="14.25" customHeight="1" x14ac:dyDescent="0.25">
      <c r="A20" s="32"/>
      <c r="B20" s="4" t="s">
        <v>5</v>
      </c>
      <c r="C20" s="11">
        <f>C23+C22+C21</f>
        <v>11333.785</v>
      </c>
      <c r="D20" s="11">
        <f t="shared" ref="D20:M20" si="9">D23+D22+D21</f>
        <v>11707.3</v>
      </c>
      <c r="E20" s="11">
        <f t="shared" si="9"/>
        <v>16564.8</v>
      </c>
      <c r="F20" s="11">
        <f t="shared" si="9"/>
        <v>23237.9</v>
      </c>
      <c r="G20" s="25">
        <f t="shared" si="9"/>
        <v>25401.200000000001</v>
      </c>
      <c r="H20" s="19">
        <f t="shared" si="9"/>
        <v>20340.099999999999</v>
      </c>
      <c r="I20" s="19">
        <f t="shared" si="9"/>
        <v>17654.03</v>
      </c>
      <c r="J20" s="16">
        <f t="shared" si="9"/>
        <v>17207.18</v>
      </c>
      <c r="K20" s="16">
        <f t="shared" si="9"/>
        <v>13123.15</v>
      </c>
      <c r="L20" s="16">
        <f t="shared" si="9"/>
        <v>13123.15</v>
      </c>
      <c r="M20" s="16">
        <f t="shared" si="9"/>
        <v>13123.15</v>
      </c>
      <c r="N20" s="4">
        <f>N21+N22+N23</f>
        <v>182815.745</v>
      </c>
      <c r="O20" s="6"/>
    </row>
    <row r="21" spans="1:15" ht="14.25" customHeight="1" x14ac:dyDescent="0.25">
      <c r="A21" s="32"/>
      <c r="B21" s="3" t="s">
        <v>1</v>
      </c>
      <c r="C21" s="10">
        <v>0</v>
      </c>
      <c r="D21" s="10">
        <v>0</v>
      </c>
      <c r="E21" s="10">
        <v>0</v>
      </c>
      <c r="F21" s="10">
        <v>0</v>
      </c>
      <c r="G21" s="26">
        <v>0</v>
      </c>
      <c r="H21" s="20">
        <v>0</v>
      </c>
      <c r="I21" s="20">
        <v>0</v>
      </c>
      <c r="J21" s="15">
        <v>0</v>
      </c>
      <c r="K21" s="15">
        <v>0</v>
      </c>
      <c r="L21" s="15">
        <v>0</v>
      </c>
      <c r="M21" s="15">
        <v>0</v>
      </c>
      <c r="N21" s="4">
        <f t="shared" si="8"/>
        <v>0</v>
      </c>
      <c r="O21" s="6"/>
    </row>
    <row r="22" spans="1:15" ht="14.25" customHeight="1" x14ac:dyDescent="0.25">
      <c r="A22" s="32"/>
      <c r="B22" s="3" t="s">
        <v>2</v>
      </c>
      <c r="C22" s="10">
        <v>3623.7849999999999</v>
      </c>
      <c r="D22" s="10">
        <v>3584.6</v>
      </c>
      <c r="E22" s="10">
        <v>3671</v>
      </c>
      <c r="F22" s="10">
        <v>3760</v>
      </c>
      <c r="G22" s="26">
        <v>3559</v>
      </c>
      <c r="H22" s="20">
        <v>3535</v>
      </c>
      <c r="I22" s="20">
        <v>3516</v>
      </c>
      <c r="J22" s="15">
        <v>3503</v>
      </c>
      <c r="K22" s="15">
        <v>3645</v>
      </c>
      <c r="L22" s="15">
        <v>3645</v>
      </c>
      <c r="M22" s="15">
        <v>3645</v>
      </c>
      <c r="N22" s="4">
        <f t="shared" si="8"/>
        <v>39687.385000000002</v>
      </c>
      <c r="O22" s="6"/>
    </row>
    <row r="23" spans="1:15" ht="15" customHeight="1" x14ac:dyDescent="0.25">
      <c r="A23" s="33"/>
      <c r="B23" s="3" t="s">
        <v>3</v>
      </c>
      <c r="C23" s="10">
        <v>7710</v>
      </c>
      <c r="D23" s="10">
        <v>8122.7</v>
      </c>
      <c r="E23" s="10">
        <v>12893.8</v>
      </c>
      <c r="F23" s="10">
        <v>19477.900000000001</v>
      </c>
      <c r="G23" s="26">
        <v>21842.2</v>
      </c>
      <c r="H23" s="20">
        <v>16805.099999999999</v>
      </c>
      <c r="I23" s="20">
        <v>14138.03</v>
      </c>
      <c r="J23" s="15">
        <v>13704.18</v>
      </c>
      <c r="K23" s="15">
        <v>9478.15</v>
      </c>
      <c r="L23" s="15">
        <v>9478.15</v>
      </c>
      <c r="M23" s="15">
        <v>9478.15</v>
      </c>
      <c r="N23" s="4">
        <f>C23+D23+E23+F23+G23+H23+I23+J23+K23+L23+M23</f>
        <v>143128.35999999999</v>
      </c>
      <c r="O23" s="6"/>
    </row>
    <row r="24" spans="1:15" ht="15" customHeight="1" x14ac:dyDescent="0.25">
      <c r="A24" s="31" t="s">
        <v>22</v>
      </c>
      <c r="B24" s="3"/>
      <c r="C24" s="10"/>
      <c r="D24" s="10"/>
      <c r="E24" s="10"/>
      <c r="F24" s="10"/>
      <c r="G24" s="26"/>
      <c r="H24" s="21"/>
      <c r="I24" s="21"/>
      <c r="J24" s="10"/>
      <c r="K24" s="10"/>
      <c r="L24" s="10"/>
      <c r="M24" s="10"/>
      <c r="N24" s="4"/>
      <c r="O24" s="1"/>
    </row>
    <row r="25" spans="1:15" x14ac:dyDescent="0.25">
      <c r="A25" s="32"/>
      <c r="B25" s="4" t="s">
        <v>5</v>
      </c>
      <c r="C25" s="11">
        <f>C28+C27+C26</f>
        <v>0</v>
      </c>
      <c r="D25" s="11">
        <f t="shared" ref="D25:M25" si="10">D28+D27+D26</f>
        <v>3.5</v>
      </c>
      <c r="E25" s="11">
        <f t="shared" si="10"/>
        <v>0</v>
      </c>
      <c r="F25" s="11">
        <f t="shared" si="10"/>
        <v>0</v>
      </c>
      <c r="G25" s="25">
        <f t="shared" si="10"/>
        <v>0</v>
      </c>
      <c r="H25" s="19">
        <f t="shared" si="10"/>
        <v>0</v>
      </c>
      <c r="I25" s="19">
        <f t="shared" si="10"/>
        <v>0</v>
      </c>
      <c r="J25" s="16">
        <f t="shared" si="10"/>
        <v>0</v>
      </c>
      <c r="K25" s="16">
        <f t="shared" si="10"/>
        <v>0</v>
      </c>
      <c r="L25" s="16">
        <f t="shared" si="10"/>
        <v>0</v>
      </c>
      <c r="M25" s="16">
        <f t="shared" si="10"/>
        <v>0</v>
      </c>
      <c r="N25" s="4">
        <f>N26+N27+N28</f>
        <v>3.5</v>
      </c>
      <c r="O25" s="1"/>
    </row>
    <row r="26" spans="1:15" x14ac:dyDescent="0.25">
      <c r="A26" s="32"/>
      <c r="B26" s="3" t="s">
        <v>1</v>
      </c>
      <c r="C26" s="10">
        <v>0</v>
      </c>
      <c r="D26" s="10">
        <v>0</v>
      </c>
      <c r="E26" s="10">
        <v>0</v>
      </c>
      <c r="F26" s="10">
        <v>0</v>
      </c>
      <c r="G26" s="26">
        <v>0</v>
      </c>
      <c r="H26" s="20">
        <v>0</v>
      </c>
      <c r="I26" s="20">
        <v>0</v>
      </c>
      <c r="J26" s="15">
        <v>0</v>
      </c>
      <c r="K26" s="15">
        <v>0</v>
      </c>
      <c r="L26" s="15">
        <v>0</v>
      </c>
      <c r="M26" s="15">
        <v>0</v>
      </c>
      <c r="N26" s="4">
        <f t="shared" si="8"/>
        <v>0</v>
      </c>
      <c r="O26" s="1"/>
    </row>
    <row r="27" spans="1:15" x14ac:dyDescent="0.25">
      <c r="A27" s="32"/>
      <c r="B27" s="3" t="s">
        <v>2</v>
      </c>
      <c r="C27" s="10">
        <v>0</v>
      </c>
      <c r="D27" s="10">
        <v>3.4649999999999999</v>
      </c>
      <c r="E27" s="10">
        <v>0</v>
      </c>
      <c r="F27" s="10">
        <v>0</v>
      </c>
      <c r="G27" s="26">
        <v>0</v>
      </c>
      <c r="H27" s="20">
        <v>0</v>
      </c>
      <c r="I27" s="20">
        <v>0</v>
      </c>
      <c r="J27" s="15">
        <v>0</v>
      </c>
      <c r="K27" s="15">
        <v>0</v>
      </c>
      <c r="L27" s="15">
        <v>0</v>
      </c>
      <c r="M27" s="15">
        <v>0</v>
      </c>
      <c r="N27" s="4">
        <f t="shared" si="8"/>
        <v>3.4649999999999999</v>
      </c>
      <c r="O27" s="1"/>
    </row>
    <row r="28" spans="1:15" x14ac:dyDescent="0.25">
      <c r="A28" s="33"/>
      <c r="B28" s="3" t="s">
        <v>3</v>
      </c>
      <c r="C28" s="10">
        <v>0</v>
      </c>
      <c r="D28" s="10">
        <v>3.5000000000000003E-2</v>
      </c>
      <c r="E28" s="10">
        <v>0</v>
      </c>
      <c r="F28" s="10">
        <v>0</v>
      </c>
      <c r="G28" s="26">
        <v>0</v>
      </c>
      <c r="H28" s="20">
        <v>0</v>
      </c>
      <c r="I28" s="20">
        <v>0</v>
      </c>
      <c r="J28" s="15">
        <v>0</v>
      </c>
      <c r="K28" s="15">
        <v>0</v>
      </c>
      <c r="L28" s="15">
        <v>0</v>
      </c>
      <c r="M28" s="15">
        <v>0</v>
      </c>
      <c r="N28" s="4">
        <f t="shared" si="8"/>
        <v>3.5000000000000003E-2</v>
      </c>
      <c r="O28" s="1"/>
    </row>
    <row r="29" spans="1:15" x14ac:dyDescent="0.25">
      <c r="A29" s="31" t="s">
        <v>23</v>
      </c>
      <c r="B29" s="3"/>
      <c r="C29" s="10"/>
      <c r="D29" s="10"/>
      <c r="E29" s="10"/>
      <c r="F29" s="10"/>
      <c r="G29" s="26"/>
      <c r="H29" s="21"/>
      <c r="I29" s="21"/>
      <c r="J29" s="10"/>
      <c r="K29" s="10"/>
      <c r="L29" s="10"/>
      <c r="M29" s="10"/>
      <c r="N29" s="4">
        <f t="shared" si="8"/>
        <v>0</v>
      </c>
      <c r="O29" s="1"/>
    </row>
    <row r="30" spans="1:15" x14ac:dyDescent="0.25">
      <c r="A30" s="32"/>
      <c r="B30" s="4" t="s">
        <v>5</v>
      </c>
      <c r="C30" s="11">
        <f>C33+C32+C31</f>
        <v>0</v>
      </c>
      <c r="D30" s="11">
        <f t="shared" ref="D30:M30" si="11">D33+D32+D31</f>
        <v>0</v>
      </c>
      <c r="E30" s="11">
        <f t="shared" si="11"/>
        <v>0</v>
      </c>
      <c r="F30" s="11">
        <f t="shared" si="11"/>
        <v>0</v>
      </c>
      <c r="G30" s="25">
        <f t="shared" si="11"/>
        <v>0</v>
      </c>
      <c r="H30" s="19">
        <f t="shared" si="11"/>
        <v>120</v>
      </c>
      <c r="I30" s="19">
        <f t="shared" si="11"/>
        <v>9.7999999999999989</v>
      </c>
      <c r="J30" s="16">
        <f t="shared" si="11"/>
        <v>9.7999999999999989</v>
      </c>
      <c r="K30" s="16">
        <f t="shared" si="11"/>
        <v>0</v>
      </c>
      <c r="L30" s="16">
        <f t="shared" si="11"/>
        <v>0</v>
      </c>
      <c r="M30" s="16">
        <f t="shared" si="11"/>
        <v>0</v>
      </c>
      <c r="N30" s="4">
        <f t="shared" si="8"/>
        <v>139.60000000000002</v>
      </c>
      <c r="O30" s="1"/>
    </row>
    <row r="31" spans="1:15" x14ac:dyDescent="0.25">
      <c r="A31" s="32"/>
      <c r="B31" s="3" t="s">
        <v>1</v>
      </c>
      <c r="C31" s="10">
        <f>C36+C41</f>
        <v>0</v>
      </c>
      <c r="D31" s="10">
        <f t="shared" ref="D31:M31" si="12">D36+D41</f>
        <v>0</v>
      </c>
      <c r="E31" s="10">
        <f t="shared" si="12"/>
        <v>0</v>
      </c>
      <c r="F31" s="10">
        <f t="shared" si="12"/>
        <v>0</v>
      </c>
      <c r="G31" s="10">
        <f t="shared" si="12"/>
        <v>0</v>
      </c>
      <c r="H31" s="10">
        <f t="shared" si="12"/>
        <v>0</v>
      </c>
      <c r="I31" s="10">
        <f t="shared" si="12"/>
        <v>0</v>
      </c>
      <c r="J31" s="10">
        <f t="shared" si="12"/>
        <v>0</v>
      </c>
      <c r="K31" s="10">
        <f t="shared" si="12"/>
        <v>0</v>
      </c>
      <c r="L31" s="10">
        <f t="shared" si="12"/>
        <v>0</v>
      </c>
      <c r="M31" s="10">
        <f t="shared" si="12"/>
        <v>0</v>
      </c>
      <c r="N31" s="4">
        <f t="shared" si="8"/>
        <v>0</v>
      </c>
      <c r="O31" s="1"/>
    </row>
    <row r="32" spans="1:15" x14ac:dyDescent="0.25">
      <c r="A32" s="32"/>
      <c r="B32" s="3" t="s">
        <v>2</v>
      </c>
      <c r="C32" s="10">
        <f>C37+C42</f>
        <v>0</v>
      </c>
      <c r="D32" s="10">
        <f t="shared" ref="D32:M32" si="13">D37+D42</f>
        <v>0</v>
      </c>
      <c r="E32" s="10">
        <f t="shared" si="13"/>
        <v>0</v>
      </c>
      <c r="F32" s="10">
        <f t="shared" si="13"/>
        <v>0</v>
      </c>
      <c r="G32" s="10">
        <f t="shared" si="13"/>
        <v>0</v>
      </c>
      <c r="H32" s="10">
        <f t="shared" si="13"/>
        <v>118.8</v>
      </c>
      <c r="I32" s="10">
        <f t="shared" si="13"/>
        <v>9.6999999999999993</v>
      </c>
      <c r="J32" s="10">
        <f t="shared" si="13"/>
        <v>9.6999999999999993</v>
      </c>
      <c r="K32" s="10">
        <f t="shared" si="13"/>
        <v>0</v>
      </c>
      <c r="L32" s="10">
        <f t="shared" si="13"/>
        <v>0</v>
      </c>
      <c r="M32" s="10">
        <f t="shared" si="13"/>
        <v>0</v>
      </c>
      <c r="N32" s="4">
        <f t="shared" si="8"/>
        <v>138.19999999999999</v>
      </c>
      <c r="O32" s="1"/>
    </row>
    <row r="33" spans="1:15" ht="133.5" customHeight="1" x14ac:dyDescent="0.25">
      <c r="A33" s="33"/>
      <c r="B33" s="3" t="s">
        <v>3</v>
      </c>
      <c r="C33" s="10">
        <f>C38+C43</f>
        <v>0</v>
      </c>
      <c r="D33" s="10">
        <f t="shared" ref="D33:M33" si="14">D38+D43</f>
        <v>0</v>
      </c>
      <c r="E33" s="10">
        <f t="shared" si="14"/>
        <v>0</v>
      </c>
      <c r="F33" s="10">
        <f t="shared" si="14"/>
        <v>0</v>
      </c>
      <c r="G33" s="10">
        <f t="shared" si="14"/>
        <v>0</v>
      </c>
      <c r="H33" s="10">
        <f t="shared" si="14"/>
        <v>1.2</v>
      </c>
      <c r="I33" s="10">
        <f t="shared" si="14"/>
        <v>0.1</v>
      </c>
      <c r="J33" s="10">
        <f t="shared" si="14"/>
        <v>0.1</v>
      </c>
      <c r="K33" s="10">
        <f t="shared" si="14"/>
        <v>0</v>
      </c>
      <c r="L33" s="10">
        <f t="shared" si="14"/>
        <v>0</v>
      </c>
      <c r="M33" s="10">
        <f t="shared" si="14"/>
        <v>0</v>
      </c>
      <c r="N33" s="4">
        <f t="shared" si="8"/>
        <v>1.4000000000000001</v>
      </c>
      <c r="O33" s="1"/>
    </row>
    <row r="34" spans="1:15" x14ac:dyDescent="0.25">
      <c r="A34" s="37" t="s">
        <v>24</v>
      </c>
      <c r="B34" s="3"/>
      <c r="C34" s="3"/>
      <c r="D34" s="3"/>
      <c r="E34" s="10"/>
      <c r="F34" s="10"/>
      <c r="G34" s="23"/>
      <c r="H34" s="10"/>
      <c r="I34" s="10"/>
      <c r="J34" s="10"/>
      <c r="K34" s="10"/>
      <c r="L34" s="10"/>
      <c r="M34" s="10"/>
      <c r="N34" s="4">
        <f t="shared" si="8"/>
        <v>0</v>
      </c>
      <c r="O34" s="1"/>
    </row>
    <row r="35" spans="1:15" x14ac:dyDescent="0.25">
      <c r="A35" s="37"/>
      <c r="B35" s="4" t="s">
        <v>5</v>
      </c>
      <c r="C35" s="4">
        <f>C36+C37+C38</f>
        <v>0</v>
      </c>
      <c r="D35" s="4">
        <f t="shared" ref="D35:M35" si="15">D36+D37+D38</f>
        <v>0</v>
      </c>
      <c r="E35" s="4">
        <f t="shared" si="15"/>
        <v>0</v>
      </c>
      <c r="F35" s="4">
        <f t="shared" si="15"/>
        <v>0</v>
      </c>
      <c r="G35" s="4">
        <f t="shared" si="15"/>
        <v>0</v>
      </c>
      <c r="H35" s="4">
        <f t="shared" si="15"/>
        <v>120</v>
      </c>
      <c r="I35" s="4">
        <f t="shared" si="15"/>
        <v>0</v>
      </c>
      <c r="J35" s="4">
        <f t="shared" si="15"/>
        <v>0</v>
      </c>
      <c r="K35" s="4">
        <f t="shared" si="15"/>
        <v>0</v>
      </c>
      <c r="L35" s="4">
        <f t="shared" si="15"/>
        <v>0</v>
      </c>
      <c r="M35" s="4">
        <f t="shared" si="15"/>
        <v>0</v>
      </c>
      <c r="N35" s="4">
        <f t="shared" si="8"/>
        <v>120</v>
      </c>
      <c r="O35" s="1"/>
    </row>
    <row r="36" spans="1:15" x14ac:dyDescent="0.25">
      <c r="A36" s="37"/>
      <c r="B36" s="3" t="s">
        <v>1</v>
      </c>
      <c r="C36" s="3">
        <v>0</v>
      </c>
      <c r="D36" s="3">
        <v>0</v>
      </c>
      <c r="E36" s="10">
        <v>0</v>
      </c>
      <c r="F36" s="10">
        <v>0</v>
      </c>
      <c r="G36" s="23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4">
        <f t="shared" si="8"/>
        <v>0</v>
      </c>
      <c r="O36" s="1"/>
    </row>
    <row r="37" spans="1:15" x14ac:dyDescent="0.25">
      <c r="A37" s="37"/>
      <c r="B37" s="3" t="s">
        <v>2</v>
      </c>
      <c r="C37" s="28">
        <v>0</v>
      </c>
      <c r="D37" s="28">
        <v>0</v>
      </c>
      <c r="E37" s="29">
        <v>0</v>
      </c>
      <c r="F37" s="29">
        <v>0</v>
      </c>
      <c r="G37" s="30">
        <v>0</v>
      </c>
      <c r="H37" s="29">
        <v>118.8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4">
        <f t="shared" si="8"/>
        <v>118.8</v>
      </c>
    </row>
    <row r="38" spans="1:15" ht="43.5" customHeight="1" x14ac:dyDescent="0.25">
      <c r="A38" s="37"/>
      <c r="B38" s="3" t="s">
        <v>3</v>
      </c>
      <c r="C38" s="28">
        <v>0</v>
      </c>
      <c r="D38" s="28">
        <v>0</v>
      </c>
      <c r="E38" s="29">
        <v>0</v>
      </c>
      <c r="F38" s="29">
        <v>0</v>
      </c>
      <c r="G38" s="30">
        <v>0</v>
      </c>
      <c r="H38" s="29">
        <v>1.2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4">
        <f t="shared" si="8"/>
        <v>1.2</v>
      </c>
    </row>
    <row r="39" spans="1:15" x14ac:dyDescent="0.25">
      <c r="A39" s="38" t="s">
        <v>25</v>
      </c>
      <c r="B39" s="3"/>
      <c r="C39" s="28"/>
      <c r="D39" s="28"/>
      <c r="E39" s="29"/>
      <c r="F39" s="29"/>
      <c r="G39" s="30"/>
      <c r="H39" s="29"/>
      <c r="I39" s="29"/>
      <c r="J39" s="29"/>
      <c r="K39" s="29"/>
      <c r="L39" s="29"/>
      <c r="M39" s="29"/>
      <c r="N39" s="4">
        <f t="shared" si="8"/>
        <v>0</v>
      </c>
    </row>
    <row r="40" spans="1:15" x14ac:dyDescent="0.25">
      <c r="A40" s="39"/>
      <c r="B40" s="4" t="s">
        <v>5</v>
      </c>
      <c r="C40" s="5">
        <f>C41+C42+C43</f>
        <v>0</v>
      </c>
      <c r="D40" s="5">
        <f t="shared" ref="D40:K40" si="16">D41+D42+D43</f>
        <v>0</v>
      </c>
      <c r="E40" s="5">
        <f t="shared" si="16"/>
        <v>0</v>
      </c>
      <c r="F40" s="5">
        <f t="shared" si="16"/>
        <v>0</v>
      </c>
      <c r="G40" s="5">
        <f t="shared" si="16"/>
        <v>0</v>
      </c>
      <c r="H40" s="5">
        <f t="shared" si="16"/>
        <v>0</v>
      </c>
      <c r="I40" s="5">
        <f t="shared" si="16"/>
        <v>9.7999999999999989</v>
      </c>
      <c r="J40" s="5">
        <f t="shared" si="16"/>
        <v>9.7999999999999989</v>
      </c>
      <c r="K40" s="5">
        <f t="shared" si="16"/>
        <v>0</v>
      </c>
      <c r="L40" s="5">
        <f t="shared" ref="L40" si="17">L41+L42+L43</f>
        <v>0</v>
      </c>
      <c r="M40" s="5">
        <f t="shared" ref="M40" si="18">M41+M42+M43</f>
        <v>0</v>
      </c>
      <c r="N40" s="4">
        <f t="shared" si="8"/>
        <v>19.599999999999998</v>
      </c>
    </row>
    <row r="41" spans="1:15" x14ac:dyDescent="0.25">
      <c r="A41" s="39"/>
      <c r="B41" s="3" t="s">
        <v>1</v>
      </c>
      <c r="C41" s="28">
        <v>0</v>
      </c>
      <c r="D41" s="28">
        <v>0</v>
      </c>
      <c r="E41" s="29">
        <v>0</v>
      </c>
      <c r="F41" s="29">
        <v>0</v>
      </c>
      <c r="G41" s="30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4">
        <f t="shared" si="8"/>
        <v>0</v>
      </c>
    </row>
    <row r="42" spans="1:15" x14ac:dyDescent="0.25">
      <c r="A42" s="39"/>
      <c r="B42" s="3" t="s">
        <v>2</v>
      </c>
      <c r="C42" s="28">
        <v>0</v>
      </c>
      <c r="D42" s="28">
        <v>0</v>
      </c>
      <c r="E42" s="29">
        <v>0</v>
      </c>
      <c r="F42" s="29">
        <v>0</v>
      </c>
      <c r="G42" s="30">
        <v>0</v>
      </c>
      <c r="H42" s="29">
        <v>0</v>
      </c>
      <c r="I42" s="29">
        <v>9.6999999999999993</v>
      </c>
      <c r="J42" s="29">
        <v>9.6999999999999993</v>
      </c>
      <c r="K42" s="29">
        <v>0</v>
      </c>
      <c r="L42" s="29">
        <v>0</v>
      </c>
      <c r="M42" s="29">
        <v>0</v>
      </c>
      <c r="N42" s="4">
        <f t="shared" si="8"/>
        <v>19.399999999999999</v>
      </c>
    </row>
    <row r="43" spans="1:15" ht="55.5" customHeight="1" x14ac:dyDescent="0.25">
      <c r="A43" s="39"/>
      <c r="B43" s="3" t="s">
        <v>3</v>
      </c>
      <c r="C43" s="28">
        <v>0</v>
      </c>
      <c r="D43" s="28">
        <v>0</v>
      </c>
      <c r="E43" s="29">
        <v>0</v>
      </c>
      <c r="F43" s="29">
        <v>0</v>
      </c>
      <c r="G43" s="30">
        <v>0</v>
      </c>
      <c r="H43" s="29">
        <v>0</v>
      </c>
      <c r="I43" s="29">
        <v>0.1</v>
      </c>
      <c r="J43" s="29">
        <v>0.1</v>
      </c>
      <c r="K43" s="29">
        <v>0</v>
      </c>
      <c r="L43" s="29">
        <v>0</v>
      </c>
      <c r="M43" s="29">
        <v>0</v>
      </c>
      <c r="N43" s="4">
        <f t="shared" si="8"/>
        <v>0.2</v>
      </c>
    </row>
  </sheetData>
  <mergeCells count="8">
    <mergeCell ref="A4:A8"/>
    <mergeCell ref="A9:A13"/>
    <mergeCell ref="A14:A18"/>
    <mergeCell ref="A34:A38"/>
    <mergeCell ref="A39:A43"/>
    <mergeCell ref="A29:A33"/>
    <mergeCell ref="A24:A28"/>
    <mergeCell ref="A19:A23"/>
  </mergeCells>
  <pageMargins left="0.70866141732283472" right="0.70866141732283472" top="0.74803149606299213" bottom="0.74803149606299213" header="0.31496062992125984" footer="0.31496062992125984"/>
  <pageSetup paperSize="9" scale="8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sqref="A1:XFD1048576"/>
    </sheetView>
  </sheetViews>
  <sheetFormatPr defaultRowHeight="15" x14ac:dyDescent="0.25"/>
  <cols>
    <col min="1" max="1" width="14.5703125" customWidth="1"/>
    <col min="2" max="2" width="20.42578125" customWidth="1"/>
    <col min="3" max="3" width="22" customWidth="1"/>
    <col min="7" max="8" width="9.140625" style="8"/>
    <col min="9" max="9" width="10.140625" customWidth="1"/>
  </cols>
  <sheetData>
    <row r="1" spans="1:10" x14ac:dyDescent="0.25">
      <c r="A1" t="s">
        <v>17</v>
      </c>
    </row>
    <row r="2" spans="1:10" x14ac:dyDescent="0.25">
      <c r="A2" s="2"/>
      <c r="B2" s="2"/>
      <c r="C2" s="2"/>
      <c r="D2" s="2"/>
      <c r="E2" s="2"/>
      <c r="F2" s="2"/>
      <c r="G2" s="9"/>
      <c r="H2" s="9"/>
      <c r="I2" s="2"/>
      <c r="J2" s="2"/>
    </row>
    <row r="3" spans="1:10" ht="30" x14ac:dyDescent="0.25">
      <c r="A3" s="3" t="s">
        <v>7</v>
      </c>
      <c r="B3" s="3" t="s">
        <v>10</v>
      </c>
      <c r="C3" s="3" t="s">
        <v>14</v>
      </c>
      <c r="D3" s="17">
        <v>2020</v>
      </c>
      <c r="E3" s="3">
        <v>2021</v>
      </c>
      <c r="F3" s="3">
        <v>2022</v>
      </c>
      <c r="G3" s="10">
        <v>2023</v>
      </c>
      <c r="H3" s="10">
        <v>2024</v>
      </c>
      <c r="I3" s="3" t="s">
        <v>15</v>
      </c>
      <c r="J3" s="6"/>
    </row>
    <row r="4" spans="1:10" ht="45" customHeight="1" x14ac:dyDescent="0.25">
      <c r="A4" s="40" t="s">
        <v>8</v>
      </c>
      <c r="B4" s="40" t="s">
        <v>11</v>
      </c>
      <c r="C4" s="4" t="s">
        <v>6</v>
      </c>
      <c r="D4" s="18">
        <f>D10+D15+D20</f>
        <v>17567.735000000001</v>
      </c>
      <c r="E4" s="4">
        <f t="shared" ref="E4:I4" si="0">E10+E15+E20</f>
        <v>17773.43</v>
      </c>
      <c r="F4" s="4">
        <f t="shared" si="0"/>
        <v>20336.440000000002</v>
      </c>
      <c r="G4" s="11">
        <f t="shared" si="0"/>
        <v>23984.42</v>
      </c>
      <c r="H4" s="11">
        <f t="shared" si="0"/>
        <v>24339.760000000002</v>
      </c>
      <c r="I4" s="4">
        <f t="shared" si="0"/>
        <v>104001.785</v>
      </c>
      <c r="J4" s="6"/>
    </row>
    <row r="5" spans="1:10" x14ac:dyDescent="0.25">
      <c r="A5" s="41"/>
      <c r="B5" s="41"/>
      <c r="C5" s="4" t="s">
        <v>5</v>
      </c>
      <c r="D5" s="18">
        <f>D6+D7+D8</f>
        <v>17567.735000000001</v>
      </c>
      <c r="E5" s="4">
        <f t="shared" ref="E5:I5" si="1">E6+E7+E8</f>
        <v>17773.43</v>
      </c>
      <c r="F5" s="4">
        <f t="shared" si="1"/>
        <v>20336.440000000002</v>
      </c>
      <c r="G5" s="11">
        <f t="shared" si="1"/>
        <v>23984.42</v>
      </c>
      <c r="H5" s="11">
        <f t="shared" si="1"/>
        <v>24339.759999999998</v>
      </c>
      <c r="I5" s="4">
        <f t="shared" si="1"/>
        <v>104001.78499999999</v>
      </c>
      <c r="J5" s="6"/>
    </row>
    <row r="6" spans="1:10" ht="18.75" customHeight="1" x14ac:dyDescent="0.25">
      <c r="A6" s="41"/>
      <c r="B6" s="41"/>
      <c r="C6" s="3" t="s">
        <v>1</v>
      </c>
      <c r="D6" s="17">
        <f>D11+D16+D21</f>
        <v>0</v>
      </c>
      <c r="E6" s="17">
        <f t="shared" ref="E6:G6" si="2">E11+E16+E21</f>
        <v>0</v>
      </c>
      <c r="F6" s="17">
        <f t="shared" si="2"/>
        <v>0</v>
      </c>
      <c r="G6" s="17">
        <f t="shared" si="2"/>
        <v>0</v>
      </c>
      <c r="H6" s="10">
        <f t="shared" ref="H6:H7" si="3">H11+H16+H21</f>
        <v>0</v>
      </c>
      <c r="I6" s="4">
        <f>D6+E6+F6+G6+H6</f>
        <v>0</v>
      </c>
      <c r="J6" s="6"/>
    </row>
    <row r="7" spans="1:10" x14ac:dyDescent="0.25">
      <c r="A7" s="41"/>
      <c r="B7" s="41"/>
      <c r="C7" s="3" t="s">
        <v>2</v>
      </c>
      <c r="D7" s="17">
        <f>D12+D17+D22</f>
        <v>3623.7849999999999</v>
      </c>
      <c r="E7" s="17">
        <f t="shared" ref="E7:G7" si="4">E12+E17+E22</f>
        <v>3590.93</v>
      </c>
      <c r="F7" s="17">
        <f t="shared" si="4"/>
        <v>3579</v>
      </c>
      <c r="G7" s="17">
        <f t="shared" si="4"/>
        <v>3575</v>
      </c>
      <c r="H7" s="10">
        <f t="shared" si="3"/>
        <v>3422.3</v>
      </c>
      <c r="I7" s="4">
        <f>D7+E7+F7+G7+H7</f>
        <v>17791.014999999999</v>
      </c>
      <c r="J7" s="6"/>
    </row>
    <row r="8" spans="1:10" ht="15" customHeight="1" x14ac:dyDescent="0.25">
      <c r="A8" s="42"/>
      <c r="B8" s="42"/>
      <c r="C8" s="3" t="s">
        <v>3</v>
      </c>
      <c r="D8" s="17">
        <f>D13+D18+D23</f>
        <v>13943.95</v>
      </c>
      <c r="E8" s="17">
        <f t="shared" ref="E8:G8" si="5">E13+E18+E23</f>
        <v>14182.5</v>
      </c>
      <c r="F8" s="17">
        <f>F13+F18+F23</f>
        <v>16757.440000000002</v>
      </c>
      <c r="G8" s="17">
        <f t="shared" si="5"/>
        <v>20409.419999999998</v>
      </c>
      <c r="H8" s="10">
        <f>H13+H18+H23</f>
        <v>20917.46</v>
      </c>
      <c r="I8" s="4">
        <f>D8+E8+F8+G8+H8</f>
        <v>86210.76999999999</v>
      </c>
      <c r="J8" s="6"/>
    </row>
    <row r="9" spans="1:10" ht="25.5" customHeight="1" x14ac:dyDescent="0.25">
      <c r="A9" s="40" t="s">
        <v>9</v>
      </c>
      <c r="B9" s="43" t="s">
        <v>12</v>
      </c>
      <c r="C9" s="3"/>
      <c r="D9" s="17"/>
      <c r="E9" s="3"/>
      <c r="F9" s="3"/>
      <c r="G9" s="10"/>
      <c r="H9" s="10"/>
      <c r="I9" s="4"/>
      <c r="J9" s="6"/>
    </row>
    <row r="10" spans="1:10" ht="15" customHeight="1" x14ac:dyDescent="0.25">
      <c r="A10" s="41"/>
      <c r="B10" s="44"/>
      <c r="C10" s="4" t="s">
        <v>5</v>
      </c>
      <c r="D10" s="18">
        <f>D11+D12+D13</f>
        <v>5794.8</v>
      </c>
      <c r="E10" s="4">
        <f t="shared" ref="E10:I10" si="6">E11+E12+E13</f>
        <v>5541.7</v>
      </c>
      <c r="F10" s="4">
        <f t="shared" si="6"/>
        <v>5364.1</v>
      </c>
      <c r="G10" s="11">
        <f t="shared" si="6"/>
        <v>5346.5</v>
      </c>
      <c r="H10" s="11">
        <f t="shared" si="6"/>
        <v>13496.6</v>
      </c>
      <c r="I10" s="4">
        <f t="shared" si="6"/>
        <v>35543.699999999997</v>
      </c>
      <c r="J10" s="6"/>
    </row>
    <row r="11" spans="1:10" ht="15" customHeight="1" x14ac:dyDescent="0.25">
      <c r="A11" s="41"/>
      <c r="B11" s="44"/>
      <c r="C11" s="3" t="s">
        <v>1</v>
      </c>
      <c r="D11" s="17">
        <v>0</v>
      </c>
      <c r="E11" s="3">
        <v>0</v>
      </c>
      <c r="F11" s="3">
        <v>0</v>
      </c>
      <c r="G11" s="10">
        <v>0</v>
      </c>
      <c r="H11" s="15">
        <v>0</v>
      </c>
      <c r="I11" s="13">
        <f>D11+E11+F11+G11+H11</f>
        <v>0</v>
      </c>
      <c r="J11" s="6"/>
    </row>
    <row r="12" spans="1:10" ht="15" customHeight="1" x14ac:dyDescent="0.25">
      <c r="A12" s="41"/>
      <c r="B12" s="44"/>
      <c r="C12" s="3" t="s">
        <v>2</v>
      </c>
      <c r="D12" s="17">
        <v>0</v>
      </c>
      <c r="E12" s="3">
        <v>0</v>
      </c>
      <c r="F12" s="3">
        <v>0</v>
      </c>
      <c r="G12" s="10">
        <v>0</v>
      </c>
      <c r="H12" s="15">
        <v>0</v>
      </c>
      <c r="I12" s="13">
        <f>D12+E12+F12+G12+H12</f>
        <v>0</v>
      </c>
      <c r="J12" s="6"/>
    </row>
    <row r="13" spans="1:10" ht="15" customHeight="1" x14ac:dyDescent="0.25">
      <c r="A13" s="42"/>
      <c r="B13" s="45"/>
      <c r="C13" s="3" t="s">
        <v>3</v>
      </c>
      <c r="D13" s="17">
        <v>5794.8</v>
      </c>
      <c r="E13" s="3">
        <v>5541.7</v>
      </c>
      <c r="F13" s="3">
        <v>5364.1</v>
      </c>
      <c r="G13" s="10">
        <v>5346.5</v>
      </c>
      <c r="H13" s="15">
        <v>13496.6</v>
      </c>
      <c r="I13" s="13">
        <f>D13+E13+F13+G13+H13</f>
        <v>35543.699999999997</v>
      </c>
      <c r="J13" s="6"/>
    </row>
    <row r="14" spans="1:10" ht="15" customHeight="1" x14ac:dyDescent="0.25">
      <c r="A14" s="40" t="s">
        <v>9</v>
      </c>
      <c r="B14" s="40" t="s">
        <v>16</v>
      </c>
      <c r="C14" s="3"/>
      <c r="D14" s="17"/>
      <c r="E14" s="3"/>
      <c r="F14" s="3"/>
      <c r="G14" s="10"/>
      <c r="H14" s="10"/>
      <c r="I14" s="4"/>
      <c r="J14" s="6"/>
    </row>
    <row r="15" spans="1:10" ht="15" customHeight="1" x14ac:dyDescent="0.25">
      <c r="A15" s="41"/>
      <c r="B15" s="41"/>
      <c r="C15" s="4" t="s">
        <v>5</v>
      </c>
      <c r="D15" s="18">
        <f>D18+D17+D16</f>
        <v>439.15</v>
      </c>
      <c r="E15" s="4">
        <f t="shared" ref="E15:I15" si="7">E18+E17+E16</f>
        <v>1305</v>
      </c>
      <c r="F15" s="4">
        <f t="shared" si="7"/>
        <v>1305</v>
      </c>
      <c r="G15" s="11">
        <f t="shared" si="7"/>
        <v>1305</v>
      </c>
      <c r="H15" s="11">
        <f t="shared" si="7"/>
        <v>1500</v>
      </c>
      <c r="I15" s="4">
        <f t="shared" si="7"/>
        <v>5854.15</v>
      </c>
      <c r="J15" s="6"/>
    </row>
    <row r="16" spans="1:10" ht="15" customHeight="1" x14ac:dyDescent="0.25">
      <c r="A16" s="41"/>
      <c r="B16" s="41"/>
      <c r="C16" s="3" t="s">
        <v>1</v>
      </c>
      <c r="D16" s="17">
        <v>0</v>
      </c>
      <c r="E16" s="3">
        <v>0</v>
      </c>
      <c r="F16" s="3">
        <v>0</v>
      </c>
      <c r="G16" s="10">
        <v>0</v>
      </c>
      <c r="H16" s="15">
        <v>0</v>
      </c>
      <c r="I16" s="13">
        <f>D16+E16+F16+G16+H16</f>
        <v>0</v>
      </c>
      <c r="J16" s="6"/>
    </row>
    <row r="17" spans="1:10" ht="15" customHeight="1" x14ac:dyDescent="0.25">
      <c r="A17" s="41"/>
      <c r="B17" s="41"/>
      <c r="C17" s="3" t="s">
        <v>2</v>
      </c>
      <c r="D17" s="17">
        <v>0</v>
      </c>
      <c r="E17" s="3">
        <v>0</v>
      </c>
      <c r="F17" s="3">
        <v>0</v>
      </c>
      <c r="G17" s="10">
        <v>0</v>
      </c>
      <c r="H17" s="15">
        <v>0</v>
      </c>
      <c r="I17" s="13">
        <f>D17+E17+F17+G17+H17</f>
        <v>0</v>
      </c>
      <c r="J17" s="6"/>
    </row>
    <row r="18" spans="1:10" ht="14.25" customHeight="1" x14ac:dyDescent="0.25">
      <c r="A18" s="42"/>
      <c r="B18" s="42"/>
      <c r="C18" s="3" t="s">
        <v>3</v>
      </c>
      <c r="D18" s="17">
        <v>439.15</v>
      </c>
      <c r="E18" s="3">
        <v>1305</v>
      </c>
      <c r="F18" s="3">
        <v>1305</v>
      </c>
      <c r="G18" s="10">
        <v>1305</v>
      </c>
      <c r="H18" s="15">
        <v>1500</v>
      </c>
      <c r="I18" s="13">
        <f>D18+E18+F18+G18+H18</f>
        <v>5854.15</v>
      </c>
      <c r="J18" s="6"/>
    </row>
    <row r="19" spans="1:10" ht="14.25" customHeight="1" x14ac:dyDescent="0.25">
      <c r="A19" s="40" t="s">
        <v>9</v>
      </c>
      <c r="B19" s="40" t="s">
        <v>13</v>
      </c>
      <c r="C19" s="3"/>
      <c r="D19" s="17"/>
      <c r="E19" s="3"/>
      <c r="F19" s="3"/>
      <c r="G19" s="10"/>
      <c r="H19" s="15"/>
      <c r="I19" s="13"/>
      <c r="J19" s="6"/>
    </row>
    <row r="20" spans="1:10" ht="14.25" customHeight="1" x14ac:dyDescent="0.25">
      <c r="A20" s="41"/>
      <c r="B20" s="41"/>
      <c r="C20" s="4" t="s">
        <v>5</v>
      </c>
      <c r="D20" s="18">
        <f>D23+D22+D21</f>
        <v>11333.785</v>
      </c>
      <c r="E20" s="4">
        <f t="shared" ref="E20:I20" si="8">E23+E22+E21</f>
        <v>10926.73</v>
      </c>
      <c r="F20" s="4">
        <f t="shared" si="8"/>
        <v>13667.34</v>
      </c>
      <c r="G20" s="11">
        <f t="shared" si="8"/>
        <v>17332.919999999998</v>
      </c>
      <c r="H20" s="16">
        <f t="shared" si="8"/>
        <v>9343.16</v>
      </c>
      <c r="I20" s="13">
        <f t="shared" si="8"/>
        <v>62603.934999999998</v>
      </c>
      <c r="J20" s="6"/>
    </row>
    <row r="21" spans="1:10" ht="14.25" customHeight="1" x14ac:dyDescent="0.25">
      <c r="A21" s="41"/>
      <c r="B21" s="41"/>
      <c r="C21" s="3" t="s">
        <v>1</v>
      </c>
      <c r="D21" s="17">
        <v>0</v>
      </c>
      <c r="E21" s="3">
        <v>0</v>
      </c>
      <c r="F21" s="3">
        <v>0</v>
      </c>
      <c r="G21" s="10">
        <v>0</v>
      </c>
      <c r="H21" s="15">
        <v>0</v>
      </c>
      <c r="I21" s="14">
        <f>D21+E21+F21+G21+H21</f>
        <v>0</v>
      </c>
      <c r="J21" s="6"/>
    </row>
    <row r="22" spans="1:10" ht="14.25" customHeight="1" x14ac:dyDescent="0.25">
      <c r="A22" s="41"/>
      <c r="B22" s="41"/>
      <c r="C22" s="3" t="s">
        <v>2</v>
      </c>
      <c r="D22" s="17">
        <v>3623.7849999999999</v>
      </c>
      <c r="E22" s="3">
        <v>3590.93</v>
      </c>
      <c r="F22" s="3">
        <v>3579</v>
      </c>
      <c r="G22" s="10">
        <v>3575</v>
      </c>
      <c r="H22" s="15">
        <v>3422.3</v>
      </c>
      <c r="I22" s="14">
        <f t="shared" ref="I22:I23" si="9">D22+E22+F22+G22+H22</f>
        <v>17791.014999999999</v>
      </c>
      <c r="J22" s="6"/>
    </row>
    <row r="23" spans="1:10" ht="15" customHeight="1" x14ac:dyDescent="0.25">
      <c r="A23" s="42"/>
      <c r="B23" s="42"/>
      <c r="C23" s="3" t="s">
        <v>3</v>
      </c>
      <c r="D23" s="17">
        <v>7710</v>
      </c>
      <c r="E23" s="3">
        <v>7335.8</v>
      </c>
      <c r="F23" s="3">
        <v>10088.34</v>
      </c>
      <c r="G23" s="10">
        <v>13757.92</v>
      </c>
      <c r="H23" s="15">
        <v>5920.86</v>
      </c>
      <c r="I23" s="14">
        <f t="shared" si="9"/>
        <v>44812.92</v>
      </c>
      <c r="J23" s="6"/>
    </row>
    <row r="24" spans="1:10" x14ac:dyDescent="0.25">
      <c r="A24" s="1"/>
      <c r="B24" s="1"/>
      <c r="C24" s="1"/>
      <c r="D24" s="1"/>
      <c r="E24" s="1"/>
      <c r="F24" s="1"/>
      <c r="G24" s="12"/>
      <c r="H24" s="12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2"/>
      <c r="H25" s="12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2"/>
      <c r="H26" s="12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2"/>
      <c r="H27" s="12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2"/>
      <c r="H28" s="12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2"/>
      <c r="H29" s="12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2"/>
      <c r="H30" s="12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2"/>
      <c r="H31" s="12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2"/>
      <c r="H32" s="12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2"/>
      <c r="H33" s="12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2"/>
      <c r="H34" s="12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2"/>
      <c r="H35" s="12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2"/>
      <c r="H36" s="12"/>
      <c r="I36" s="1"/>
      <c r="J36" s="1"/>
    </row>
  </sheetData>
  <mergeCells count="8">
    <mergeCell ref="A19:A23"/>
    <mergeCell ref="B19:B23"/>
    <mergeCell ref="A4:A8"/>
    <mergeCell ref="B4:B8"/>
    <mergeCell ref="A9:A13"/>
    <mergeCell ref="B9:B13"/>
    <mergeCell ref="A14:A18"/>
    <mergeCell ref="B14:B18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 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</dc:creator>
  <cp:lastModifiedBy>Яркова</cp:lastModifiedBy>
  <cp:lastPrinted>2024-12-23T12:53:18Z</cp:lastPrinted>
  <dcterms:created xsi:type="dcterms:W3CDTF">2019-01-11T07:22:53Z</dcterms:created>
  <dcterms:modified xsi:type="dcterms:W3CDTF">2025-01-23T08:01:30Z</dcterms:modified>
</cp:coreProperties>
</file>