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C131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C129" i="2"/>
  <c r="K128" i="2"/>
  <c r="J128" i="2"/>
  <c r="I128" i="2"/>
  <c r="H128" i="2"/>
  <c r="G128" i="2"/>
  <c r="F128" i="2"/>
  <c r="E128" i="2"/>
  <c r="D128" i="2"/>
  <c r="C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H82" i="2"/>
  <c r="G82" i="2"/>
  <c r="F82" i="2"/>
  <c r="E82" i="2"/>
  <c r="D82" i="2"/>
  <c r="C82" i="2"/>
  <c r="K64" i="2"/>
  <c r="J64" i="2"/>
  <c r="J63" i="2" s="1"/>
  <c r="I64" i="2"/>
  <c r="H64" i="2"/>
  <c r="H63" i="2" s="1"/>
  <c r="G64" i="2"/>
  <c r="F64" i="2"/>
  <c r="F63" i="2" s="1"/>
  <c r="E64" i="2"/>
  <c r="D64" i="2"/>
  <c r="D63" i="2" s="1"/>
  <c r="C64" i="2"/>
  <c r="K63" i="2"/>
  <c r="I63" i="2"/>
  <c r="G63" i="2"/>
  <c r="E63" i="2"/>
  <c r="C63" i="2"/>
  <c r="K58" i="2"/>
  <c r="I58" i="2"/>
  <c r="G58" i="2"/>
  <c r="E58" i="2"/>
  <c r="C58" i="2"/>
  <c r="K52" i="2"/>
  <c r="J52" i="2"/>
  <c r="J58" i="2" s="1"/>
  <c r="I52" i="2"/>
  <c r="H52" i="2"/>
  <c r="H58" i="2" s="1"/>
  <c r="G52" i="2"/>
  <c r="F52" i="2"/>
  <c r="F58" i="2" s="1"/>
  <c r="E52" i="2"/>
  <c r="D52" i="2"/>
  <c r="D58" i="2" s="1"/>
  <c r="C52" i="2"/>
  <c r="K29" i="2"/>
  <c r="J29" i="2"/>
  <c r="I29" i="2"/>
  <c r="H29" i="2"/>
  <c r="G29" i="2"/>
  <c r="F29" i="2"/>
  <c r="E29" i="2"/>
  <c r="D29" i="2"/>
  <c r="C29" i="2"/>
  <c r="K14" i="2"/>
  <c r="J14" i="2"/>
  <c r="J11" i="2" s="1"/>
  <c r="J9" i="2" s="1"/>
  <c r="J62" i="2" s="1"/>
  <c r="I14" i="2"/>
  <c r="H14" i="2"/>
  <c r="H11" i="2" s="1"/>
  <c r="H9" i="2" s="1"/>
  <c r="H62" i="2" s="1"/>
  <c r="G14" i="2"/>
  <c r="F14" i="2"/>
  <c r="F11" i="2" s="1"/>
  <c r="F9" i="2" s="1"/>
  <c r="F62" i="2" s="1"/>
  <c r="E14" i="2"/>
  <c r="D14" i="2"/>
  <c r="D11" i="2" s="1"/>
  <c r="D9" i="2" s="1"/>
  <c r="D62" i="2" s="1"/>
  <c r="C14" i="2"/>
  <c r="K11" i="2"/>
  <c r="K9" i="2" s="1"/>
  <c r="K62" i="2" s="1"/>
  <c r="I11" i="2"/>
  <c r="I9" i="2" s="1"/>
  <c r="I62" i="2" s="1"/>
  <c r="G11" i="2"/>
  <c r="G9" i="2" s="1"/>
  <c r="G62" i="2" s="1"/>
  <c r="E11" i="2"/>
  <c r="E9" i="2" s="1"/>
  <c r="E62" i="2" s="1"/>
  <c r="C11" i="2"/>
  <c r="C9" i="2" s="1"/>
  <c r="C62" i="2" s="1"/>
</calcChain>
</file>

<file path=xl/sharedStrings.xml><?xml version="1.0" encoding="utf-8"?>
<sst xmlns="http://schemas.openxmlformats.org/spreadsheetml/2006/main" count="282" uniqueCount="109">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</sst>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##0.0;\-###0.0"/>
  </numFmts>
  <fonts count="13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sz val="7"/>
      <color rgb="FFFF0000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2" fillId="0" borderId="0">
      <protection locked="0"/>
    </xf>
    <xf numFmtId="0" fontId="3" fillId="0" borderId="0"/>
  </cellStyleXfs>
  <cellXfs count="131">
    <xf numFmtId="0" fontId="1" fillId="0" borderId="0" xfId="0" applyFont="1">
      <protection locked="0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2" fillId="0" borderId="0" xfId="0" applyFont="1" applyAlignment="1">
      <alignment vertical="top"/>
      <protection locked="0"/>
    </xf>
    <xf numFmtId="0" fontId="6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left"/>
    </xf>
    <xf numFmtId="0" fontId="4" fillId="0" borderId="2" xfId="0" applyFont="1" applyBorder="1" applyProtection="1"/>
    <xf numFmtId="3" fontId="7" fillId="0" borderId="2" xfId="0" applyNumberFormat="1" applyFont="1" applyBorder="1" applyAlignment="1" applyProtection="1">
      <alignment horizontal="right" vertical="center"/>
    </xf>
    <xf numFmtId="0" fontId="5" fillId="0" borderId="9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</xf>
    <xf numFmtId="3" fontId="4" fillId="0" borderId="10" xfId="0" applyNumberFormat="1" applyFont="1" applyBorder="1" applyAlignment="1" applyProtection="1">
      <alignment horizontal="right" vertical="center"/>
    </xf>
    <xf numFmtId="0" fontId="10" fillId="0" borderId="9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left" vertical="center" wrapText="1"/>
    </xf>
    <xf numFmtId="0" fontId="10" fillId="4" borderId="9" xfId="0" applyFont="1" applyFill="1" applyBorder="1" applyAlignment="1" applyProtection="1">
      <alignment horizontal="left" vertical="center" wrapText="1"/>
    </xf>
    <xf numFmtId="165" fontId="4" fillId="0" borderId="10" xfId="0" applyNumberFormat="1" applyFont="1" applyBorder="1" applyAlignment="1" applyProtection="1">
      <alignment horizontal="right" vertical="center"/>
    </xf>
    <xf numFmtId="164" fontId="4" fillId="0" borderId="10" xfId="0" applyNumberFormat="1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right" vertical="center"/>
    </xf>
    <xf numFmtId="0" fontId="11" fillId="4" borderId="11" xfId="0" applyFont="1" applyFill="1" applyBorder="1" applyAlignment="1" applyProtection="1">
      <alignment horizontal="left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>
      <alignment vertical="top"/>
      <protection locked="0"/>
    </xf>
    <xf numFmtId="3" fontId="7" fillId="0" borderId="3" xfId="0" applyNumberFormat="1" applyFont="1" applyBorder="1" applyAlignment="1" applyProtection="1">
      <alignment horizontal="right" vertical="center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center" vertical="center" wrapText="1"/>
    </xf>
    <xf numFmtId="3" fontId="7" fillId="0" borderId="1" xfId="0" applyNumberFormat="1" applyFont="1" applyBorder="1" applyAlignment="1" applyProtection="1">
      <alignment horizontal="right" vertical="center"/>
    </xf>
    <xf numFmtId="0" fontId="11" fillId="6" borderId="1" xfId="0" applyFont="1" applyFill="1" applyBorder="1" applyAlignment="1" applyProtection="1">
      <alignment horizontal="left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3" fontId="7" fillId="6" borderId="2" xfId="0" applyNumberFormat="1" applyFont="1" applyFill="1" applyBorder="1" applyAlignment="1" applyProtection="1">
      <alignment horizontal="right" vertical="center"/>
    </xf>
    <xf numFmtId="3" fontId="7" fillId="6" borderId="3" xfId="0" applyNumberFormat="1" applyFont="1" applyFill="1" applyBorder="1" applyAlignment="1" applyProtection="1">
      <alignment horizontal="right" vertical="center"/>
    </xf>
    <xf numFmtId="3" fontId="4" fillId="0" borderId="13" xfId="0" applyNumberFormat="1" applyFont="1" applyBorder="1" applyAlignment="1" applyProtection="1">
      <alignment horizontal="right" vertical="center"/>
    </xf>
    <xf numFmtId="0" fontId="5" fillId="4" borderId="11" xfId="0" applyFont="1" applyFill="1" applyBorder="1" applyAlignment="1" applyProtection="1">
      <alignment horizontal="left" vertical="center" wrapText="1"/>
    </xf>
    <xf numFmtId="3" fontId="7" fillId="6" borderId="1" xfId="0" applyNumberFormat="1" applyFont="1" applyFill="1" applyBorder="1" applyAlignment="1" applyProtection="1">
      <alignment horizontal="right" vertical="center"/>
    </xf>
    <xf numFmtId="3" fontId="4" fillId="0" borderId="9" xfId="0" applyNumberFormat="1" applyFont="1" applyBorder="1" applyAlignment="1" applyProtection="1">
      <alignment horizontal="right" vertical="center"/>
    </xf>
    <xf numFmtId="0" fontId="4" fillId="0" borderId="15" xfId="0" applyFont="1" applyBorder="1" applyProtection="1"/>
    <xf numFmtId="0" fontId="4" fillId="0" borderId="17" xfId="0" applyFont="1" applyBorder="1" applyProtection="1"/>
    <xf numFmtId="37" fontId="7" fillId="6" borderId="2" xfId="0" applyNumberFormat="1" applyFont="1" applyFill="1" applyBorder="1" applyAlignment="1" applyProtection="1">
      <alignment horizontal="right" vertical="center"/>
    </xf>
    <xf numFmtId="37" fontId="7" fillId="6" borderId="3" xfId="0" applyNumberFormat="1" applyFont="1" applyFill="1" applyBorder="1" applyAlignment="1" applyProtection="1">
      <alignment horizontal="right" vertical="center"/>
    </xf>
    <xf numFmtId="165" fontId="4" fillId="0" borderId="13" xfId="0" applyNumberFormat="1" applyFont="1" applyBorder="1" applyAlignment="1" applyProtection="1">
      <alignment horizontal="right"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4" xfId="0" applyNumberFormat="1" applyFont="1" applyBorder="1" applyAlignment="1" applyProtection="1">
      <alignment vertical="center"/>
    </xf>
    <xf numFmtId="37" fontId="7" fillId="6" borderId="1" xfId="0" applyNumberFormat="1" applyFont="1" applyFill="1" applyBorder="1" applyAlignment="1" applyProtection="1">
      <alignment horizontal="right" vertical="center"/>
    </xf>
    <xf numFmtId="165" fontId="4" fillId="0" borderId="9" xfId="0" applyNumberFormat="1" applyFont="1" applyBorder="1" applyAlignment="1" applyProtection="1">
      <alignment horizontal="right" vertical="center"/>
    </xf>
    <xf numFmtId="164" fontId="4" fillId="0" borderId="11" xfId="0" applyNumberFormat="1" applyFont="1" applyBorder="1" applyAlignment="1" applyProtection="1">
      <alignment vertical="center"/>
    </xf>
    <xf numFmtId="0" fontId="4" fillId="0" borderId="19" xfId="0" applyFont="1" applyBorder="1" applyProtection="1"/>
    <xf numFmtId="0" fontId="4" fillId="0" borderId="16" xfId="0" applyFont="1" applyBorder="1" applyProtection="1"/>
    <xf numFmtId="0" fontId="4" fillId="0" borderId="18" xfId="0" applyFont="1" applyBorder="1" applyProtection="1"/>
    <xf numFmtId="164" fontId="7" fillId="6" borderId="2" xfId="0" applyNumberFormat="1" applyFont="1" applyFill="1" applyBorder="1" applyAlignment="1" applyProtection="1">
      <alignment horizontal="right" vertical="center"/>
    </xf>
    <xf numFmtId="164" fontId="7" fillId="6" borderId="3" xfId="0" applyNumberFormat="1" applyFont="1" applyFill="1" applyBorder="1" applyAlignment="1" applyProtection="1">
      <alignment horizontal="right" vertical="center"/>
    </xf>
    <xf numFmtId="0" fontId="5" fillId="4" borderId="11" xfId="0" applyFont="1" applyFill="1" applyBorder="1" applyAlignment="1" applyProtection="1">
      <alignment vertical="center" wrapText="1"/>
    </xf>
    <xf numFmtId="164" fontId="7" fillId="6" borderId="1" xfId="0" applyNumberFormat="1" applyFont="1" applyFill="1" applyBorder="1" applyAlignment="1" applyProtection="1">
      <alignment horizontal="right" vertical="center"/>
    </xf>
    <xf numFmtId="164" fontId="7" fillId="6" borderId="20" xfId="0" applyNumberFormat="1" applyFont="1" applyFill="1" applyBorder="1" applyAlignment="1" applyProtection="1">
      <alignment horizontal="right" vertical="center"/>
    </xf>
    <xf numFmtId="165" fontId="4" fillId="0" borderId="21" xfId="0" applyNumberFormat="1" applyFont="1" applyBorder="1" applyAlignment="1" applyProtection="1">
      <alignment horizontal="right" vertical="center"/>
    </xf>
    <xf numFmtId="0" fontId="4" fillId="0" borderId="22" xfId="0" applyFont="1" applyBorder="1" applyProtection="1"/>
    <xf numFmtId="164" fontId="4" fillId="0" borderId="13" xfId="0" applyNumberFormat="1" applyFont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left" vertical="center" wrapText="1"/>
    </xf>
    <xf numFmtId="165" fontId="4" fillId="0" borderId="12" xfId="0" applyNumberFormat="1" applyFont="1" applyBorder="1" applyAlignment="1" applyProtection="1">
      <alignment horizontal="right" vertical="center"/>
    </xf>
    <xf numFmtId="165" fontId="4" fillId="0" borderId="14" xfId="0" applyNumberFormat="1" applyFont="1" applyBorder="1" applyAlignment="1" applyProtection="1">
      <alignment horizontal="right" vertical="center"/>
    </xf>
    <xf numFmtId="165" fontId="4" fillId="0" borderId="11" xfId="0" applyNumberFormat="1" applyFont="1" applyBorder="1" applyAlignment="1" applyProtection="1">
      <alignment horizontal="right" vertical="center"/>
    </xf>
    <xf numFmtId="0" fontId="4" fillId="0" borderId="23" xfId="0" applyFont="1" applyBorder="1" applyProtection="1"/>
    <xf numFmtId="0" fontId="5" fillId="4" borderId="24" xfId="0" applyFont="1" applyFill="1" applyBorder="1" applyAlignment="1" applyProtection="1">
      <alignment horizontal="left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left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165" fontId="9" fillId="4" borderId="7" xfId="0" applyNumberFormat="1" applyFont="1" applyFill="1" applyBorder="1" applyAlignment="1" applyProtection="1">
      <alignment horizontal="right" vertical="center"/>
    </xf>
    <xf numFmtId="0" fontId="4" fillId="4" borderId="8" xfId="0" applyFont="1" applyFill="1" applyBorder="1" applyProtection="1"/>
    <xf numFmtId="0" fontId="4" fillId="0" borderId="19" xfId="0" applyFont="1" applyBorder="1" applyAlignment="1" applyProtection="1">
      <alignment wrapText="1"/>
    </xf>
    <xf numFmtId="0" fontId="4" fillId="0" borderId="27" xfId="0" applyFont="1" applyBorder="1" applyProtection="1"/>
    <xf numFmtId="0" fontId="7" fillId="0" borderId="28" xfId="0" applyFont="1" applyBorder="1" applyAlignment="1" applyProtection="1">
      <alignment vertical="center"/>
    </xf>
    <xf numFmtId="0" fontId="7" fillId="0" borderId="29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30" xfId="0" applyFont="1" applyBorder="1" applyAlignment="1" applyProtection="1">
      <alignment vertical="center"/>
    </xf>
    <xf numFmtId="0" fontId="2" fillId="0" borderId="0" xfId="0" applyFont="1" applyAlignment="1" applyProtection="1">
      <alignment vertical="top"/>
    </xf>
    <xf numFmtId="0" fontId="8" fillId="2" borderId="8" xfId="0" applyFont="1" applyFill="1" applyBorder="1" applyAlignment="1" applyProtection="1">
      <alignment vertical="top" wrapText="1"/>
    </xf>
    <xf numFmtId="2" fontId="6" fillId="7" borderId="16" xfId="0" applyNumberFormat="1" applyFont="1" applyFill="1" applyBorder="1" applyAlignment="1" applyProtection="1">
      <alignment horizontal="center" vertical="center"/>
    </xf>
    <xf numFmtId="3" fontId="4" fillId="3" borderId="10" xfId="0" applyNumberFormat="1" applyFont="1" applyFill="1" applyBorder="1" applyAlignment="1" applyProtection="1">
      <alignment horizontal="right" vertical="center"/>
    </xf>
    <xf numFmtId="3" fontId="4" fillId="3" borderId="13" xfId="0" applyNumberFormat="1" applyFont="1" applyFill="1" applyBorder="1" applyAlignment="1" applyProtection="1">
      <alignment horizontal="right" vertical="center"/>
    </xf>
    <xf numFmtId="3" fontId="4" fillId="3" borderId="9" xfId="0" applyNumberFormat="1" applyFont="1" applyFill="1" applyBorder="1" applyAlignment="1" applyProtection="1">
      <alignment horizontal="right" vertical="center"/>
    </xf>
    <xf numFmtId="2" fontId="6" fillId="7" borderId="17" xfId="0" applyNumberFormat="1" applyFont="1" applyFill="1" applyBorder="1" applyAlignment="1" applyProtection="1">
      <alignment horizontal="center" vertical="center"/>
    </xf>
    <xf numFmtId="164" fontId="4" fillId="3" borderId="10" xfId="0" applyNumberFormat="1" applyFont="1" applyFill="1" applyBorder="1" applyAlignment="1" applyProtection="1">
      <alignment horizontal="right" vertical="center"/>
    </xf>
    <xf numFmtId="164" fontId="4" fillId="3" borderId="13" xfId="0" applyNumberFormat="1" applyFont="1" applyFill="1" applyBorder="1" applyAlignment="1" applyProtection="1">
      <alignment horizontal="right" vertical="center"/>
    </xf>
    <xf numFmtId="164" fontId="4" fillId="3" borderId="9" xfId="0" applyNumberFormat="1" applyFont="1" applyFill="1" applyBorder="1" applyAlignment="1" applyProtection="1">
      <alignment horizontal="right" vertical="center"/>
    </xf>
    <xf numFmtId="164" fontId="4" fillId="3" borderId="12" xfId="0" applyNumberFormat="1" applyFont="1" applyFill="1" applyBorder="1" applyAlignment="1" applyProtection="1">
      <alignment horizontal="right" vertical="center"/>
    </xf>
    <xf numFmtId="164" fontId="4" fillId="3" borderId="14" xfId="0" applyNumberFormat="1" applyFont="1" applyFill="1" applyBorder="1" applyAlignment="1" applyProtection="1">
      <alignment horizontal="right" vertical="center"/>
    </xf>
    <xf numFmtId="164" fontId="4" fillId="3" borderId="11" xfId="0" applyNumberFormat="1" applyFont="1" applyFill="1" applyBorder="1" applyAlignment="1" applyProtection="1">
      <alignment horizontal="right" vertical="center"/>
    </xf>
    <xf numFmtId="2" fontId="6" fillId="0" borderId="17" xfId="0" applyNumberFormat="1" applyFont="1" applyBorder="1" applyAlignment="1" applyProtection="1">
      <alignment horizontal="center" vertical="center" wrapText="1"/>
    </xf>
    <xf numFmtId="2" fontId="6" fillId="7" borderId="17" xfId="0" applyNumberFormat="1" applyFont="1" applyFill="1" applyBorder="1" applyAlignment="1" applyProtection="1">
      <alignment horizontal="center" vertical="center" wrapText="1"/>
    </xf>
    <xf numFmtId="164" fontId="7" fillId="5" borderId="12" xfId="0" applyNumberFormat="1" applyFont="1" applyFill="1" applyBorder="1" applyAlignment="1" applyProtection="1">
      <alignment horizontal="center" vertical="top"/>
    </xf>
    <xf numFmtId="164" fontId="7" fillId="5" borderId="14" xfId="0" applyNumberFormat="1" applyFont="1" applyFill="1" applyBorder="1" applyAlignment="1" applyProtection="1">
      <alignment horizontal="center" vertical="top"/>
    </xf>
    <xf numFmtId="164" fontId="7" fillId="5" borderId="11" xfId="0" applyNumberFormat="1" applyFont="1" applyFill="1" applyBorder="1" applyAlignment="1" applyProtection="1">
      <alignment horizontal="center" vertical="top"/>
    </xf>
    <xf numFmtId="0" fontId="8" fillId="2" borderId="18" xfId="0" applyFont="1" applyFill="1" applyBorder="1" applyAlignment="1" applyProtection="1">
      <alignment vertical="top" wrapText="1"/>
    </xf>
    <xf numFmtId="0" fontId="6" fillId="3" borderId="10" xfId="0" applyFont="1" applyFill="1" applyBorder="1" applyAlignment="1" applyProtection="1">
      <alignment vertical="center"/>
    </xf>
    <xf numFmtId="3" fontId="6" fillId="3" borderId="10" xfId="0" applyNumberFormat="1" applyFont="1" applyFill="1" applyBorder="1" applyAlignment="1" applyProtection="1">
      <alignment vertical="center"/>
    </xf>
    <xf numFmtId="3" fontId="6" fillId="3" borderId="13" xfId="0" applyNumberFormat="1" applyFont="1" applyFill="1" applyBorder="1" applyAlignment="1" applyProtection="1">
      <alignment vertical="center"/>
    </xf>
    <xf numFmtId="3" fontId="6" fillId="3" borderId="9" xfId="0" applyNumberFormat="1" applyFont="1" applyFill="1" applyBorder="1" applyAlignment="1" applyProtection="1">
      <alignment vertical="center"/>
    </xf>
    <xf numFmtId="164" fontId="4" fillId="3" borderId="21" xfId="0" applyNumberFormat="1" applyFont="1" applyFill="1" applyBorder="1" applyAlignment="1" applyProtection="1">
      <alignment horizontal="right" vertical="center"/>
    </xf>
    <xf numFmtId="3" fontId="4" fillId="3" borderId="21" xfId="0" applyNumberFormat="1" applyFont="1" applyFill="1" applyBorder="1" applyAlignment="1" applyProtection="1">
      <alignment horizontal="right" vertical="center"/>
    </xf>
    <xf numFmtId="164" fontId="4" fillId="3" borderId="10" xfId="0" applyNumberFormat="1" applyFont="1" applyFill="1" applyBorder="1" applyAlignment="1" applyProtection="1">
      <alignment horizontal="center" vertical="center"/>
    </xf>
    <xf numFmtId="164" fontId="4" fillId="3" borderId="12" xfId="0" applyNumberFormat="1" applyFont="1" applyFill="1" applyBorder="1" applyAlignment="1" applyProtection="1">
      <alignment horizontal="center" vertical="center"/>
    </xf>
    <xf numFmtId="164" fontId="4" fillId="3" borderId="25" xfId="0" applyNumberFormat="1" applyFont="1" applyFill="1" applyBorder="1" applyAlignment="1" applyProtection="1">
      <alignment horizontal="right" vertical="center"/>
    </xf>
    <xf numFmtId="164" fontId="4" fillId="3" borderId="26" xfId="0" applyNumberFormat="1" applyFont="1" applyFill="1" applyBorder="1" applyAlignment="1" applyProtection="1">
      <alignment horizontal="right" vertical="center"/>
    </xf>
    <xf numFmtId="0" fontId="2" fillId="4" borderId="0" xfId="0" applyFont="1" applyFill="1" applyAlignment="1" applyProtection="1">
      <alignment vertical="top"/>
    </xf>
    <xf numFmtId="164" fontId="7" fillId="5" borderId="31" xfId="0" applyNumberFormat="1" applyFont="1" applyFill="1" applyBorder="1" applyAlignment="1" applyProtection="1">
      <alignment horizontal="center" vertical="top"/>
    </xf>
    <xf numFmtId="0" fontId="8" fillId="2" borderId="32" xfId="0" applyFont="1" applyFill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7" borderId="33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3"/>
  <sheetViews>
    <sheetView tabSelected="1" zoomScale="121" workbookViewId="0">
      <pane ySplit="3" topLeftCell="A4" activePane="bottomLeft" state="frozen"/>
      <selection pane="bottomLeft"/>
    </sheetView>
  </sheetViews>
  <sheetFormatPr defaultColWidth="8.33203125" defaultRowHeight="11.25" customHeight="1" x14ac:dyDescent="0.2"/>
  <cols>
    <col min="1" max="1" width="40.33203125" style="1" customWidth="1"/>
    <col min="2" max="2" width="30.5" style="2" customWidth="1"/>
    <col min="3" max="3" width="13.83203125" style="3" customWidth="1"/>
    <col min="4" max="11" width="10.1640625" style="3" customWidth="1"/>
    <col min="12" max="12" width="20.83203125" style="3" customWidth="1"/>
    <col min="13" max="19" width="8.33203125" style="4"/>
  </cols>
  <sheetData>
    <row r="1" spans="1:19" s="4" customFormat="1" ht="11.25" customHeight="1" x14ac:dyDescent="0.15">
      <c r="A1" s="113" t="s">
        <v>2</v>
      </c>
      <c r="B1" s="124" t="s">
        <v>3</v>
      </c>
      <c r="C1" s="6" t="s">
        <v>4</v>
      </c>
      <c r="D1" s="7" t="s">
        <v>4</v>
      </c>
      <c r="E1" s="8" t="s">
        <v>5</v>
      </c>
      <c r="F1" s="116" t="s">
        <v>6</v>
      </c>
      <c r="G1" s="117"/>
      <c r="H1" s="117"/>
      <c r="I1" s="117"/>
      <c r="J1" s="117"/>
      <c r="K1" s="118"/>
      <c r="L1" s="121" t="s">
        <v>7</v>
      </c>
      <c r="M1" s="81"/>
      <c r="N1" s="81"/>
      <c r="O1" s="81"/>
      <c r="P1" s="81"/>
      <c r="Q1" s="81"/>
      <c r="R1" s="81"/>
      <c r="S1" s="81"/>
    </row>
    <row r="2" spans="1:19" s="4" customFormat="1" ht="11.25" customHeight="1" x14ac:dyDescent="0.15">
      <c r="A2" s="114"/>
      <c r="B2" s="125"/>
      <c r="C2" s="114">
        <v>2022</v>
      </c>
      <c r="D2" s="129">
        <v>2023</v>
      </c>
      <c r="E2" s="127">
        <v>2024</v>
      </c>
      <c r="F2" s="119">
        <v>2025</v>
      </c>
      <c r="G2" s="120"/>
      <c r="H2" s="119">
        <v>2026</v>
      </c>
      <c r="I2" s="120"/>
      <c r="J2" s="119">
        <v>2027</v>
      </c>
      <c r="K2" s="120"/>
      <c r="L2" s="122"/>
      <c r="M2" s="81"/>
      <c r="N2" s="81"/>
      <c r="O2" s="81"/>
      <c r="P2" s="81"/>
      <c r="Q2" s="81"/>
      <c r="R2" s="81"/>
      <c r="S2" s="81"/>
    </row>
    <row r="3" spans="1:19" s="4" customFormat="1" ht="11.25" customHeight="1" x14ac:dyDescent="0.15">
      <c r="A3" s="115"/>
      <c r="B3" s="126"/>
      <c r="C3" s="115"/>
      <c r="D3" s="130"/>
      <c r="E3" s="128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23"/>
      <c r="M3" s="81"/>
      <c r="N3" s="81"/>
      <c r="O3" s="81"/>
      <c r="P3" s="81"/>
      <c r="Q3" s="81"/>
      <c r="R3" s="81"/>
      <c r="S3" s="81"/>
    </row>
    <row r="4" spans="1:19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2" t="s">
        <v>11</v>
      </c>
    </row>
    <row r="5" spans="1:19" ht="12" customHeight="1" x14ac:dyDescent="0.2">
      <c r="A5" s="13" t="s">
        <v>12</v>
      </c>
      <c r="B5" s="14"/>
      <c r="C5" s="15"/>
      <c r="D5" s="15"/>
      <c r="E5" s="28"/>
      <c r="F5" s="31"/>
      <c r="G5" s="28"/>
      <c r="H5" s="31"/>
      <c r="I5" s="28"/>
      <c r="J5" s="31"/>
      <c r="K5" s="28"/>
      <c r="L5" s="83"/>
      <c r="M5" s="81"/>
      <c r="N5" s="81"/>
      <c r="O5" s="81"/>
      <c r="P5" s="81"/>
      <c r="Q5" s="81"/>
      <c r="R5" s="81"/>
      <c r="S5" s="81"/>
    </row>
    <row r="6" spans="1:19" ht="58.5" customHeight="1" x14ac:dyDescent="0.15">
      <c r="A6" s="16" t="s">
        <v>13</v>
      </c>
      <c r="B6" s="17" t="s">
        <v>14</v>
      </c>
      <c r="C6" s="84">
        <v>3</v>
      </c>
      <c r="D6" s="84">
        <v>3</v>
      </c>
      <c r="E6" s="85">
        <v>3</v>
      </c>
      <c r="F6" s="86">
        <v>3</v>
      </c>
      <c r="G6" s="85">
        <v>3</v>
      </c>
      <c r="H6" s="86">
        <v>3</v>
      </c>
      <c r="I6" s="85">
        <v>3</v>
      </c>
      <c r="J6" s="86">
        <v>3</v>
      </c>
      <c r="K6" s="85">
        <v>3</v>
      </c>
      <c r="L6" s="87"/>
      <c r="M6" s="81"/>
      <c r="N6" s="81"/>
      <c r="O6" s="81"/>
      <c r="P6" s="81"/>
      <c r="Q6" s="81"/>
      <c r="R6" s="81"/>
      <c r="S6" s="81"/>
    </row>
    <row r="7" spans="1:19" ht="19.5" customHeight="1" x14ac:dyDescent="0.15">
      <c r="A7" s="16" t="s">
        <v>15</v>
      </c>
      <c r="B7" s="17" t="s">
        <v>16</v>
      </c>
      <c r="C7" s="88">
        <v>389990</v>
      </c>
      <c r="D7" s="88">
        <v>589781.80000000005</v>
      </c>
      <c r="E7" s="89">
        <v>642861</v>
      </c>
      <c r="F7" s="90">
        <v>675646</v>
      </c>
      <c r="G7" s="89">
        <v>683361</v>
      </c>
      <c r="H7" s="90">
        <v>711456</v>
      </c>
      <c r="I7" s="89">
        <v>727096</v>
      </c>
      <c r="J7" s="90">
        <v>746318</v>
      </c>
      <c r="K7" s="89">
        <v>771449</v>
      </c>
      <c r="L7" s="87"/>
      <c r="M7" s="81"/>
      <c r="N7" s="81"/>
      <c r="O7" s="81"/>
      <c r="P7" s="81"/>
      <c r="Q7" s="81"/>
      <c r="R7" s="81"/>
      <c r="S7" s="81"/>
    </row>
    <row r="8" spans="1:19" ht="30" customHeight="1" x14ac:dyDescent="0.15">
      <c r="A8" s="29" t="s">
        <v>17</v>
      </c>
      <c r="B8" s="30" t="s">
        <v>18</v>
      </c>
      <c r="C8" s="91">
        <v>159</v>
      </c>
      <c r="D8" s="91">
        <v>236</v>
      </c>
      <c r="E8" s="92">
        <v>241</v>
      </c>
      <c r="F8" s="93">
        <v>239</v>
      </c>
      <c r="G8" s="92">
        <v>242</v>
      </c>
      <c r="H8" s="93">
        <v>240</v>
      </c>
      <c r="I8" s="92">
        <v>244</v>
      </c>
      <c r="J8" s="93">
        <v>241</v>
      </c>
      <c r="K8" s="92">
        <v>247</v>
      </c>
      <c r="L8" s="87"/>
      <c r="M8" s="81"/>
      <c r="N8" s="81"/>
      <c r="O8" s="81"/>
      <c r="P8" s="81"/>
      <c r="Q8" s="81"/>
      <c r="R8" s="81"/>
      <c r="S8" s="81"/>
    </row>
    <row r="9" spans="1:19" ht="26.25" customHeight="1" x14ac:dyDescent="0.15">
      <c r="A9" s="32" t="s">
        <v>19</v>
      </c>
      <c r="B9" s="33" t="s">
        <v>14</v>
      </c>
      <c r="C9" s="34">
        <f t="shared" ref="C9:K9" si="0">C11+C29+C49+C50</f>
        <v>366</v>
      </c>
      <c r="D9" s="34">
        <f t="shared" si="0"/>
        <v>370</v>
      </c>
      <c r="E9" s="35">
        <f t="shared" si="0"/>
        <v>376</v>
      </c>
      <c r="F9" s="38">
        <f t="shared" si="0"/>
        <v>369</v>
      </c>
      <c r="G9" s="35">
        <f t="shared" si="0"/>
        <v>385</v>
      </c>
      <c r="H9" s="38">
        <f t="shared" si="0"/>
        <v>372</v>
      </c>
      <c r="I9" s="35">
        <f t="shared" si="0"/>
        <v>396</v>
      </c>
      <c r="J9" s="38">
        <f t="shared" si="0"/>
        <v>373</v>
      </c>
      <c r="K9" s="35">
        <f t="shared" si="0"/>
        <v>400</v>
      </c>
      <c r="L9" s="87"/>
      <c r="M9" s="81"/>
      <c r="N9" s="81"/>
      <c r="O9" s="81"/>
      <c r="P9" s="81"/>
      <c r="Q9" s="81"/>
      <c r="R9" s="81"/>
      <c r="S9" s="81"/>
    </row>
    <row r="10" spans="1:19" ht="18" customHeight="1" x14ac:dyDescent="0.15">
      <c r="A10" s="16" t="s">
        <v>20</v>
      </c>
      <c r="B10" s="17"/>
      <c r="C10" s="18"/>
      <c r="D10" s="18"/>
      <c r="E10" s="36"/>
      <c r="F10" s="39"/>
      <c r="G10" s="36"/>
      <c r="H10" s="39"/>
      <c r="I10" s="36"/>
      <c r="J10" s="39"/>
      <c r="K10" s="36"/>
      <c r="L10" s="87"/>
      <c r="M10" s="81"/>
      <c r="N10" s="81"/>
      <c r="O10" s="81"/>
      <c r="P10" s="81"/>
      <c r="Q10" s="81"/>
      <c r="R10" s="81"/>
      <c r="S10" s="81"/>
    </row>
    <row r="11" spans="1:19" s="5" customFormat="1" ht="42.75" customHeight="1" x14ac:dyDescent="0.2">
      <c r="A11" s="19" t="s">
        <v>21</v>
      </c>
      <c r="B11" s="17" t="s">
        <v>22</v>
      </c>
      <c r="C11" s="18">
        <f t="shared" ref="C11:K11" si="1">SUM(C13:C14,C22:C28)</f>
        <v>70</v>
      </c>
      <c r="D11" s="18">
        <f t="shared" si="1"/>
        <v>70</v>
      </c>
      <c r="E11" s="36">
        <f t="shared" si="1"/>
        <v>72</v>
      </c>
      <c r="F11" s="39">
        <f t="shared" si="1"/>
        <v>70</v>
      </c>
      <c r="G11" s="36">
        <f t="shared" si="1"/>
        <v>75</v>
      </c>
      <c r="H11" s="39">
        <f t="shared" si="1"/>
        <v>72</v>
      </c>
      <c r="I11" s="36">
        <f t="shared" si="1"/>
        <v>79</v>
      </c>
      <c r="J11" s="39">
        <f t="shared" si="1"/>
        <v>72</v>
      </c>
      <c r="K11" s="36">
        <f t="shared" si="1"/>
        <v>79</v>
      </c>
      <c r="L11" s="87"/>
      <c r="N11" s="81"/>
      <c r="O11" s="81"/>
      <c r="P11" s="81"/>
      <c r="Q11" s="81"/>
      <c r="R11" s="81"/>
      <c r="S11" s="81"/>
    </row>
    <row r="12" spans="1:19" ht="19.5" customHeight="1" x14ac:dyDescent="0.15">
      <c r="A12" s="16" t="s">
        <v>23</v>
      </c>
      <c r="B12" s="17"/>
      <c r="C12" s="18"/>
      <c r="D12" s="18"/>
      <c r="E12" s="36"/>
      <c r="F12" s="39"/>
      <c r="G12" s="36"/>
      <c r="H12" s="39"/>
      <c r="I12" s="36"/>
      <c r="J12" s="39"/>
      <c r="K12" s="36"/>
      <c r="L12" s="94"/>
      <c r="M12" s="81"/>
      <c r="N12" s="81"/>
      <c r="O12" s="81"/>
      <c r="P12" s="81"/>
      <c r="Q12" s="81"/>
      <c r="R12" s="81"/>
      <c r="S12" s="81"/>
    </row>
    <row r="13" spans="1:19" ht="19.5" customHeight="1" x14ac:dyDescent="0.15">
      <c r="A13" s="16" t="s">
        <v>24</v>
      </c>
      <c r="B13" s="17" t="s">
        <v>22</v>
      </c>
      <c r="C13" s="84">
        <v>12</v>
      </c>
      <c r="D13" s="84">
        <v>12</v>
      </c>
      <c r="E13" s="85">
        <v>12</v>
      </c>
      <c r="F13" s="86">
        <v>11</v>
      </c>
      <c r="G13" s="85">
        <v>12</v>
      </c>
      <c r="H13" s="86">
        <v>11</v>
      </c>
      <c r="I13" s="85">
        <v>12</v>
      </c>
      <c r="J13" s="86">
        <v>11</v>
      </c>
      <c r="K13" s="85">
        <v>12</v>
      </c>
      <c r="L13" s="95"/>
      <c r="M13" s="81"/>
      <c r="N13" s="81"/>
      <c r="O13" s="81"/>
      <c r="P13" s="81"/>
      <c r="Q13" s="81"/>
      <c r="R13" s="81"/>
      <c r="S13" s="81"/>
    </row>
    <row r="14" spans="1:19" ht="19.5" customHeight="1" x14ac:dyDescent="0.15">
      <c r="A14" s="20" t="s">
        <v>25</v>
      </c>
      <c r="B14" s="17" t="s">
        <v>22</v>
      </c>
      <c r="C14" s="84">
        <f t="shared" ref="C14:K14" si="2">SUM(C15:C21)</f>
        <v>18</v>
      </c>
      <c r="D14" s="84">
        <f t="shared" si="2"/>
        <v>18</v>
      </c>
      <c r="E14" s="84">
        <f t="shared" si="2"/>
        <v>18</v>
      </c>
      <c r="F14" s="84">
        <f t="shared" si="2"/>
        <v>18</v>
      </c>
      <c r="G14" s="84">
        <f t="shared" si="2"/>
        <v>19</v>
      </c>
      <c r="H14" s="84">
        <f t="shared" si="2"/>
        <v>19</v>
      </c>
      <c r="I14" s="84">
        <f t="shared" si="2"/>
        <v>21</v>
      </c>
      <c r="J14" s="84">
        <f t="shared" si="2"/>
        <v>19</v>
      </c>
      <c r="K14" s="84">
        <f t="shared" si="2"/>
        <v>21</v>
      </c>
      <c r="L14" s="87"/>
      <c r="M14" s="81"/>
      <c r="N14" s="81"/>
      <c r="O14" s="81"/>
      <c r="P14" s="81"/>
      <c r="Q14" s="81"/>
      <c r="R14" s="81"/>
      <c r="S14" s="81"/>
    </row>
    <row r="15" spans="1:19" ht="21.75" customHeight="1" x14ac:dyDescent="0.15">
      <c r="A15" s="16" t="s">
        <v>26</v>
      </c>
      <c r="B15" s="17" t="s">
        <v>22</v>
      </c>
      <c r="C15" s="84">
        <v>3</v>
      </c>
      <c r="D15" s="84">
        <v>3</v>
      </c>
      <c r="E15" s="85">
        <v>3</v>
      </c>
      <c r="F15" s="86">
        <v>3</v>
      </c>
      <c r="G15" s="85">
        <v>3</v>
      </c>
      <c r="H15" s="86">
        <v>3</v>
      </c>
      <c r="I15" s="85">
        <v>3</v>
      </c>
      <c r="J15" s="86">
        <v>3</v>
      </c>
      <c r="K15" s="85">
        <v>3</v>
      </c>
      <c r="L15" s="87"/>
      <c r="M15" s="81"/>
      <c r="N15" s="81"/>
      <c r="O15" s="81"/>
      <c r="P15" s="81"/>
      <c r="Q15" s="81"/>
      <c r="R15" s="81"/>
      <c r="S15" s="81"/>
    </row>
    <row r="16" spans="1:19" ht="17.25" customHeight="1" x14ac:dyDescent="0.15">
      <c r="A16" s="16" t="s">
        <v>27</v>
      </c>
      <c r="B16" s="17" t="s">
        <v>22</v>
      </c>
      <c r="C16" s="84">
        <v>0</v>
      </c>
      <c r="D16" s="84">
        <v>0</v>
      </c>
      <c r="E16" s="85">
        <v>0</v>
      </c>
      <c r="F16" s="86">
        <v>0</v>
      </c>
      <c r="G16" s="85">
        <v>0</v>
      </c>
      <c r="H16" s="86">
        <v>0</v>
      </c>
      <c r="I16" s="85">
        <v>0</v>
      </c>
      <c r="J16" s="86">
        <v>0</v>
      </c>
      <c r="K16" s="85">
        <v>0</v>
      </c>
      <c r="L16" s="87"/>
      <c r="M16" s="81"/>
      <c r="N16" s="81"/>
      <c r="O16" s="81"/>
      <c r="P16" s="81"/>
      <c r="Q16" s="81"/>
      <c r="R16" s="81"/>
      <c r="S16" s="81"/>
    </row>
    <row r="17" spans="1:19" ht="17.25" customHeight="1" x14ac:dyDescent="0.15">
      <c r="A17" s="16" t="s">
        <v>28</v>
      </c>
      <c r="B17" s="17" t="s">
        <v>22</v>
      </c>
      <c r="C17" s="84">
        <v>2</v>
      </c>
      <c r="D17" s="84">
        <v>2</v>
      </c>
      <c r="E17" s="85">
        <v>2</v>
      </c>
      <c r="F17" s="86">
        <v>2</v>
      </c>
      <c r="G17" s="85">
        <v>2</v>
      </c>
      <c r="H17" s="86">
        <v>2</v>
      </c>
      <c r="I17" s="85">
        <v>3</v>
      </c>
      <c r="J17" s="86">
        <v>2</v>
      </c>
      <c r="K17" s="85">
        <v>3</v>
      </c>
      <c r="L17" s="87"/>
      <c r="M17" s="81"/>
      <c r="N17" s="81"/>
      <c r="O17" s="81"/>
      <c r="P17" s="81"/>
      <c r="Q17" s="81"/>
      <c r="R17" s="81"/>
      <c r="S17" s="81"/>
    </row>
    <row r="18" spans="1:19" ht="17.25" customHeight="1" x14ac:dyDescent="0.15">
      <c r="A18" s="16" t="s">
        <v>29</v>
      </c>
      <c r="B18" s="17" t="s">
        <v>22</v>
      </c>
      <c r="C18" s="84">
        <v>0</v>
      </c>
      <c r="D18" s="84">
        <v>0</v>
      </c>
      <c r="E18" s="85">
        <v>0</v>
      </c>
      <c r="F18" s="86">
        <v>0</v>
      </c>
      <c r="G18" s="85">
        <v>0</v>
      </c>
      <c r="H18" s="86">
        <v>0</v>
      </c>
      <c r="I18" s="85">
        <v>0</v>
      </c>
      <c r="J18" s="86">
        <v>0</v>
      </c>
      <c r="K18" s="85">
        <v>0</v>
      </c>
      <c r="L18" s="87"/>
      <c r="M18" s="81"/>
      <c r="N18" s="81"/>
      <c r="O18" s="81"/>
      <c r="P18" s="81"/>
      <c r="Q18" s="81"/>
      <c r="R18" s="81"/>
      <c r="S18" s="81"/>
    </row>
    <row r="19" spans="1:19" ht="47.25" customHeight="1" x14ac:dyDescent="0.15">
      <c r="A19" s="16" t="s">
        <v>30</v>
      </c>
      <c r="B19" s="17" t="s">
        <v>22</v>
      </c>
      <c r="C19" s="84">
        <v>12</v>
      </c>
      <c r="D19" s="84">
        <v>12</v>
      </c>
      <c r="E19" s="85">
        <v>12</v>
      </c>
      <c r="F19" s="86">
        <v>12</v>
      </c>
      <c r="G19" s="85">
        <v>13</v>
      </c>
      <c r="H19" s="86">
        <v>13</v>
      </c>
      <c r="I19" s="85">
        <v>14</v>
      </c>
      <c r="J19" s="86">
        <v>13</v>
      </c>
      <c r="K19" s="85">
        <v>14</v>
      </c>
      <c r="L19" s="87"/>
      <c r="M19" s="81"/>
      <c r="N19" s="81"/>
      <c r="O19" s="81"/>
      <c r="P19" s="81"/>
      <c r="Q19" s="81"/>
      <c r="R19" s="81"/>
      <c r="S19" s="81"/>
    </row>
    <row r="20" spans="1:19" ht="21" customHeight="1" x14ac:dyDescent="0.15">
      <c r="A20" s="20" t="s">
        <v>31</v>
      </c>
      <c r="B20" s="17" t="s">
        <v>22</v>
      </c>
      <c r="C20" s="84">
        <v>0</v>
      </c>
      <c r="D20" s="84">
        <v>0</v>
      </c>
      <c r="E20" s="85">
        <v>0</v>
      </c>
      <c r="F20" s="86">
        <v>0</v>
      </c>
      <c r="G20" s="85">
        <v>0</v>
      </c>
      <c r="H20" s="86">
        <v>0</v>
      </c>
      <c r="I20" s="85">
        <v>0</v>
      </c>
      <c r="J20" s="86">
        <v>0</v>
      </c>
      <c r="K20" s="85">
        <v>0</v>
      </c>
      <c r="L20" s="87"/>
      <c r="M20" s="81"/>
      <c r="N20" s="81"/>
      <c r="O20" s="81"/>
      <c r="P20" s="81"/>
      <c r="Q20" s="81"/>
      <c r="R20" s="81"/>
      <c r="S20" s="81"/>
    </row>
    <row r="21" spans="1:19" ht="21" customHeight="1" x14ac:dyDescent="0.15">
      <c r="A21" s="20" t="s">
        <v>32</v>
      </c>
      <c r="B21" s="17" t="s">
        <v>22</v>
      </c>
      <c r="C21" s="84">
        <v>1</v>
      </c>
      <c r="D21" s="84">
        <v>1</v>
      </c>
      <c r="E21" s="85">
        <v>1</v>
      </c>
      <c r="F21" s="86">
        <v>1</v>
      </c>
      <c r="G21" s="85">
        <v>1</v>
      </c>
      <c r="H21" s="86">
        <v>1</v>
      </c>
      <c r="I21" s="85">
        <v>1</v>
      </c>
      <c r="J21" s="86">
        <v>1</v>
      </c>
      <c r="K21" s="85">
        <v>1</v>
      </c>
      <c r="L21" s="87"/>
      <c r="M21" s="81"/>
      <c r="N21" s="81"/>
      <c r="O21" s="81"/>
      <c r="P21" s="81"/>
      <c r="Q21" s="81"/>
      <c r="R21" s="81"/>
      <c r="S21" s="81"/>
    </row>
    <row r="22" spans="1:19" ht="17.25" customHeight="1" x14ac:dyDescent="0.15">
      <c r="A22" s="16" t="s">
        <v>33</v>
      </c>
      <c r="B22" s="17" t="s">
        <v>22</v>
      </c>
      <c r="C22" s="84">
        <v>7</v>
      </c>
      <c r="D22" s="84">
        <v>7</v>
      </c>
      <c r="E22" s="85">
        <v>7</v>
      </c>
      <c r="F22" s="86">
        <v>7</v>
      </c>
      <c r="G22" s="85">
        <v>8</v>
      </c>
      <c r="H22" s="86">
        <v>7</v>
      </c>
      <c r="I22" s="85">
        <v>8</v>
      </c>
      <c r="J22" s="86">
        <v>7</v>
      </c>
      <c r="K22" s="85">
        <v>8</v>
      </c>
      <c r="L22" s="87"/>
      <c r="M22" s="81"/>
      <c r="N22" s="81"/>
      <c r="O22" s="81"/>
      <c r="P22" s="81"/>
      <c r="Q22" s="81"/>
      <c r="R22" s="81"/>
      <c r="S22" s="81"/>
    </row>
    <row r="23" spans="1:19" ht="26.25" customHeight="1" x14ac:dyDescent="0.15">
      <c r="A23" s="16" t="s">
        <v>34</v>
      </c>
      <c r="B23" s="17" t="s">
        <v>22</v>
      </c>
      <c r="C23" s="84">
        <v>18</v>
      </c>
      <c r="D23" s="84">
        <v>18</v>
      </c>
      <c r="E23" s="85">
        <v>19</v>
      </c>
      <c r="F23" s="86">
        <v>18</v>
      </c>
      <c r="G23" s="85">
        <v>19</v>
      </c>
      <c r="H23" s="86">
        <v>19</v>
      </c>
      <c r="I23" s="85">
        <v>20</v>
      </c>
      <c r="J23" s="86">
        <v>19</v>
      </c>
      <c r="K23" s="85">
        <v>20</v>
      </c>
      <c r="L23" s="87"/>
      <c r="M23" s="81"/>
      <c r="N23" s="81"/>
      <c r="O23" s="81"/>
      <c r="P23" s="81"/>
      <c r="Q23" s="81"/>
      <c r="R23" s="81"/>
      <c r="S23" s="81"/>
    </row>
    <row r="24" spans="1:19" ht="26.25" customHeight="1" x14ac:dyDescent="0.15">
      <c r="A24" s="16" t="s">
        <v>35</v>
      </c>
      <c r="B24" s="17" t="s">
        <v>22</v>
      </c>
      <c r="C24" s="84">
        <v>2</v>
      </c>
      <c r="D24" s="84">
        <v>2</v>
      </c>
      <c r="E24" s="85">
        <v>2</v>
      </c>
      <c r="F24" s="86">
        <v>2</v>
      </c>
      <c r="G24" s="85">
        <v>2</v>
      </c>
      <c r="H24" s="86">
        <v>2</v>
      </c>
      <c r="I24" s="85">
        <v>2</v>
      </c>
      <c r="J24" s="86">
        <v>2</v>
      </c>
      <c r="K24" s="85">
        <v>2</v>
      </c>
      <c r="L24" s="87"/>
      <c r="M24" s="81"/>
      <c r="N24" s="81"/>
      <c r="O24" s="81"/>
      <c r="P24" s="81"/>
      <c r="Q24" s="81"/>
      <c r="R24" s="81"/>
      <c r="S24" s="81"/>
    </row>
    <row r="25" spans="1:19" ht="26.25" customHeight="1" x14ac:dyDescent="0.15">
      <c r="A25" s="20" t="s">
        <v>36</v>
      </c>
      <c r="B25" s="17" t="s">
        <v>22</v>
      </c>
      <c r="C25" s="84">
        <v>0</v>
      </c>
      <c r="D25" s="84">
        <v>0</v>
      </c>
      <c r="E25" s="85">
        <v>0</v>
      </c>
      <c r="F25" s="86">
        <v>0</v>
      </c>
      <c r="G25" s="85">
        <v>0</v>
      </c>
      <c r="H25" s="86">
        <v>0</v>
      </c>
      <c r="I25" s="85">
        <v>0</v>
      </c>
      <c r="J25" s="86">
        <v>0</v>
      </c>
      <c r="K25" s="85">
        <v>0</v>
      </c>
      <c r="L25" s="87"/>
      <c r="M25" s="81"/>
      <c r="N25" s="81"/>
      <c r="O25" s="81"/>
      <c r="P25" s="81"/>
      <c r="Q25" s="81"/>
      <c r="R25" s="81"/>
      <c r="S25" s="81"/>
    </row>
    <row r="26" spans="1:19" ht="22.5" customHeight="1" x14ac:dyDescent="0.15">
      <c r="A26" s="16" t="s">
        <v>37</v>
      </c>
      <c r="B26" s="17" t="s">
        <v>22</v>
      </c>
      <c r="C26" s="84">
        <v>1</v>
      </c>
      <c r="D26" s="84">
        <v>1</v>
      </c>
      <c r="E26" s="85">
        <v>1</v>
      </c>
      <c r="F26" s="86">
        <v>1</v>
      </c>
      <c r="G26" s="85">
        <v>1</v>
      </c>
      <c r="H26" s="86">
        <v>1</v>
      </c>
      <c r="I26" s="85">
        <v>1</v>
      </c>
      <c r="J26" s="86">
        <v>1</v>
      </c>
      <c r="K26" s="85">
        <v>1</v>
      </c>
      <c r="L26" s="87"/>
      <c r="M26" s="81"/>
      <c r="N26" s="81"/>
      <c r="O26" s="81"/>
      <c r="P26" s="81"/>
      <c r="Q26" s="81"/>
      <c r="R26" s="81"/>
      <c r="S26" s="81"/>
    </row>
    <row r="27" spans="1:19" ht="22.5" customHeight="1" x14ac:dyDescent="0.15">
      <c r="A27" s="20" t="s">
        <v>38</v>
      </c>
      <c r="B27" s="17" t="s">
        <v>22</v>
      </c>
      <c r="C27" s="84">
        <v>0</v>
      </c>
      <c r="D27" s="84">
        <v>0</v>
      </c>
      <c r="E27" s="85">
        <v>0</v>
      </c>
      <c r="F27" s="86">
        <v>0</v>
      </c>
      <c r="G27" s="85">
        <v>0</v>
      </c>
      <c r="H27" s="86">
        <v>0</v>
      </c>
      <c r="I27" s="85">
        <v>0</v>
      </c>
      <c r="J27" s="86">
        <v>0</v>
      </c>
      <c r="K27" s="85">
        <v>0</v>
      </c>
      <c r="L27" s="87"/>
      <c r="M27" s="81"/>
      <c r="N27" s="81"/>
      <c r="O27" s="81"/>
      <c r="P27" s="81"/>
      <c r="Q27" s="81"/>
      <c r="R27" s="81"/>
      <c r="S27" s="81"/>
    </row>
    <row r="28" spans="1:19" ht="17.25" customHeight="1" x14ac:dyDescent="0.15">
      <c r="A28" s="16" t="s">
        <v>39</v>
      </c>
      <c r="B28" s="17" t="s">
        <v>22</v>
      </c>
      <c r="C28" s="84">
        <v>12</v>
      </c>
      <c r="D28" s="84">
        <v>12</v>
      </c>
      <c r="E28" s="85">
        <v>13</v>
      </c>
      <c r="F28" s="86">
        <v>13</v>
      </c>
      <c r="G28" s="85">
        <v>14</v>
      </c>
      <c r="H28" s="86">
        <v>13</v>
      </c>
      <c r="I28" s="85">
        <v>15</v>
      </c>
      <c r="J28" s="86">
        <v>13</v>
      </c>
      <c r="K28" s="85">
        <v>15</v>
      </c>
      <c r="L28" s="87"/>
      <c r="M28" s="81"/>
      <c r="N28" s="81"/>
      <c r="O28" s="81"/>
      <c r="P28" s="81"/>
      <c r="Q28" s="81"/>
      <c r="R28" s="81"/>
      <c r="S28" s="81"/>
    </row>
    <row r="29" spans="1:19" s="5" customFormat="1" ht="25.5" customHeight="1" x14ac:dyDescent="0.2">
      <c r="A29" s="19" t="s">
        <v>40</v>
      </c>
      <c r="B29" s="17" t="s">
        <v>22</v>
      </c>
      <c r="C29" s="18">
        <f t="shared" ref="C29:K82" si="3">SUM(C33:C48)</f>
        <v>293</v>
      </c>
      <c r="D29" s="18">
        <f t="shared" si="3"/>
        <v>297</v>
      </c>
      <c r="E29" s="36">
        <f t="shared" si="3"/>
        <v>301</v>
      </c>
      <c r="F29" s="39">
        <f t="shared" si="3"/>
        <v>296</v>
      </c>
      <c r="G29" s="36">
        <f t="shared" si="3"/>
        <v>307</v>
      </c>
      <c r="H29" s="39">
        <f t="shared" si="3"/>
        <v>297</v>
      </c>
      <c r="I29" s="36">
        <f t="shared" si="3"/>
        <v>314</v>
      </c>
      <c r="J29" s="39">
        <f t="shared" si="3"/>
        <v>298</v>
      </c>
      <c r="K29" s="36">
        <f t="shared" si="3"/>
        <v>318</v>
      </c>
      <c r="L29" s="87"/>
      <c r="N29" s="81"/>
      <c r="O29" s="81"/>
      <c r="P29" s="81"/>
      <c r="Q29" s="81"/>
      <c r="R29" s="81"/>
      <c r="S29" s="81"/>
    </row>
    <row r="30" spans="1:19" s="5" customFormat="1" ht="16.5" customHeight="1" x14ac:dyDescent="0.2">
      <c r="A30" s="19" t="s">
        <v>41</v>
      </c>
      <c r="B30" s="17"/>
      <c r="C30" s="18"/>
      <c r="D30" s="18"/>
      <c r="E30" s="36"/>
      <c r="F30" s="39"/>
      <c r="G30" s="36"/>
      <c r="H30" s="39"/>
      <c r="I30" s="36"/>
      <c r="J30" s="39"/>
      <c r="K30" s="36"/>
      <c r="L30" s="87"/>
      <c r="N30" s="81"/>
      <c r="O30" s="81"/>
      <c r="P30" s="81"/>
      <c r="Q30" s="81"/>
      <c r="R30" s="81"/>
      <c r="S30" s="81"/>
    </row>
    <row r="31" spans="1:19" s="5" customFormat="1" ht="30" customHeight="1" x14ac:dyDescent="0.2">
      <c r="A31" s="21" t="s">
        <v>42</v>
      </c>
      <c r="B31" s="17" t="s">
        <v>22</v>
      </c>
      <c r="C31" s="84">
        <v>16</v>
      </c>
      <c r="D31" s="84">
        <v>16</v>
      </c>
      <c r="E31" s="85">
        <v>16</v>
      </c>
      <c r="F31" s="86">
        <v>16</v>
      </c>
      <c r="G31" s="85">
        <v>17</v>
      </c>
      <c r="H31" s="86">
        <v>16</v>
      </c>
      <c r="I31" s="85">
        <v>17</v>
      </c>
      <c r="J31" s="86">
        <v>16</v>
      </c>
      <c r="K31" s="85">
        <v>17</v>
      </c>
      <c r="L31" s="87"/>
      <c r="N31" s="81"/>
      <c r="O31" s="81"/>
      <c r="P31" s="81"/>
      <c r="Q31" s="81"/>
      <c r="R31" s="81"/>
      <c r="S31" s="81"/>
    </row>
    <row r="32" spans="1:19" ht="19.5" customHeight="1" x14ac:dyDescent="0.15">
      <c r="A32" s="16" t="s">
        <v>23</v>
      </c>
      <c r="B32" s="17"/>
      <c r="C32" s="18"/>
      <c r="D32" s="18"/>
      <c r="E32" s="36"/>
      <c r="F32" s="39"/>
      <c r="G32" s="36"/>
      <c r="H32" s="39"/>
      <c r="I32" s="36"/>
      <c r="J32" s="39"/>
      <c r="K32" s="36"/>
      <c r="L32" s="94"/>
      <c r="M32" s="81"/>
      <c r="N32" s="81"/>
      <c r="O32" s="81"/>
      <c r="P32" s="81"/>
      <c r="Q32" s="81"/>
      <c r="R32" s="81"/>
      <c r="S32" s="81"/>
    </row>
    <row r="33" spans="1:19" ht="23.25" customHeight="1" x14ac:dyDescent="0.15">
      <c r="A33" s="16" t="s">
        <v>24</v>
      </c>
      <c r="B33" s="17" t="s">
        <v>22</v>
      </c>
      <c r="C33" s="84">
        <v>35</v>
      </c>
      <c r="D33" s="84">
        <v>31</v>
      </c>
      <c r="E33" s="85">
        <v>32</v>
      </c>
      <c r="F33" s="86">
        <v>31</v>
      </c>
      <c r="G33" s="85">
        <v>32</v>
      </c>
      <c r="H33" s="86">
        <v>31</v>
      </c>
      <c r="I33" s="85">
        <v>33</v>
      </c>
      <c r="J33" s="86">
        <v>31</v>
      </c>
      <c r="K33" s="85">
        <v>33</v>
      </c>
      <c r="L33" s="87"/>
      <c r="M33" s="81"/>
      <c r="N33" s="81"/>
      <c r="O33" s="81"/>
      <c r="P33" s="81"/>
      <c r="Q33" s="81"/>
      <c r="R33" s="81"/>
      <c r="S33" s="81"/>
    </row>
    <row r="34" spans="1:19" ht="19.5" customHeight="1" x14ac:dyDescent="0.15">
      <c r="A34" s="20" t="s">
        <v>25</v>
      </c>
      <c r="B34" s="17" t="s">
        <v>22</v>
      </c>
      <c r="C34" s="84"/>
      <c r="D34" s="84"/>
      <c r="E34" s="84"/>
      <c r="F34" s="84"/>
      <c r="G34" s="84"/>
      <c r="H34" s="84"/>
      <c r="I34" s="84"/>
      <c r="J34" s="84"/>
      <c r="K34" s="84"/>
      <c r="L34" s="87"/>
      <c r="M34" s="81"/>
      <c r="N34" s="81"/>
      <c r="O34" s="81"/>
      <c r="P34" s="81"/>
      <c r="Q34" s="81"/>
      <c r="R34" s="81"/>
      <c r="S34" s="81"/>
    </row>
    <row r="35" spans="1:19" ht="24" customHeight="1" x14ac:dyDescent="0.15">
      <c r="A35" s="16" t="s">
        <v>26</v>
      </c>
      <c r="B35" s="17" t="s">
        <v>22</v>
      </c>
      <c r="C35" s="84">
        <v>3</v>
      </c>
      <c r="D35" s="84">
        <v>3</v>
      </c>
      <c r="E35" s="85">
        <v>3</v>
      </c>
      <c r="F35" s="86">
        <v>3</v>
      </c>
      <c r="G35" s="85">
        <v>3</v>
      </c>
      <c r="H35" s="86">
        <v>3</v>
      </c>
      <c r="I35" s="85">
        <v>3</v>
      </c>
      <c r="J35" s="86">
        <v>3</v>
      </c>
      <c r="K35" s="85">
        <v>3</v>
      </c>
      <c r="L35" s="87"/>
      <c r="M35" s="81"/>
      <c r="N35" s="81"/>
      <c r="O35" s="81"/>
      <c r="P35" s="81"/>
      <c r="Q35" s="81"/>
      <c r="R35" s="81"/>
      <c r="S35" s="81"/>
    </row>
    <row r="36" spans="1:19" ht="17.25" customHeight="1" x14ac:dyDescent="0.15">
      <c r="A36" s="16" t="s">
        <v>43</v>
      </c>
      <c r="B36" s="17" t="s">
        <v>22</v>
      </c>
      <c r="C36" s="84">
        <v>1</v>
      </c>
      <c r="D36" s="84">
        <v>1</v>
      </c>
      <c r="E36" s="85">
        <v>2</v>
      </c>
      <c r="F36" s="86">
        <v>1</v>
      </c>
      <c r="G36" s="85">
        <v>2</v>
      </c>
      <c r="H36" s="86">
        <v>1</v>
      </c>
      <c r="I36" s="85">
        <v>2</v>
      </c>
      <c r="J36" s="86">
        <v>1</v>
      </c>
      <c r="K36" s="85">
        <v>2</v>
      </c>
      <c r="L36" s="87"/>
      <c r="M36" s="81"/>
      <c r="N36" s="81"/>
      <c r="O36" s="81"/>
      <c r="P36" s="81"/>
      <c r="Q36" s="81"/>
      <c r="R36" s="81"/>
      <c r="S36" s="81"/>
    </row>
    <row r="37" spans="1:19" ht="17.25" customHeight="1" x14ac:dyDescent="0.15">
      <c r="A37" s="16" t="s">
        <v>44</v>
      </c>
      <c r="B37" s="17" t="s">
        <v>22</v>
      </c>
      <c r="C37" s="84">
        <v>1</v>
      </c>
      <c r="D37" s="84">
        <v>1</v>
      </c>
      <c r="E37" s="85">
        <v>1</v>
      </c>
      <c r="F37" s="86">
        <v>1</v>
      </c>
      <c r="G37" s="85">
        <v>1</v>
      </c>
      <c r="H37" s="86">
        <v>1</v>
      </c>
      <c r="I37" s="85">
        <v>1</v>
      </c>
      <c r="J37" s="86">
        <v>1</v>
      </c>
      <c r="K37" s="85">
        <v>1</v>
      </c>
      <c r="L37" s="87"/>
      <c r="M37" s="81"/>
      <c r="N37" s="81"/>
      <c r="O37" s="81"/>
      <c r="P37" s="81"/>
      <c r="Q37" s="81"/>
      <c r="R37" s="81"/>
      <c r="S37" s="81"/>
    </row>
    <row r="38" spans="1:19" ht="17.25" customHeight="1" x14ac:dyDescent="0.15">
      <c r="A38" s="16" t="s">
        <v>45</v>
      </c>
      <c r="B38" s="17" t="s">
        <v>22</v>
      </c>
      <c r="C38" s="84">
        <v>0</v>
      </c>
      <c r="D38" s="84">
        <v>0</v>
      </c>
      <c r="E38" s="85">
        <v>0</v>
      </c>
      <c r="F38" s="86">
        <v>0</v>
      </c>
      <c r="G38" s="85">
        <v>0</v>
      </c>
      <c r="H38" s="86">
        <v>0</v>
      </c>
      <c r="I38" s="85">
        <v>0</v>
      </c>
      <c r="J38" s="86">
        <v>0</v>
      </c>
      <c r="K38" s="85">
        <v>0</v>
      </c>
      <c r="L38" s="87"/>
      <c r="M38" s="81"/>
      <c r="N38" s="81"/>
      <c r="O38" s="81"/>
      <c r="P38" s="81"/>
      <c r="Q38" s="81"/>
      <c r="R38" s="81"/>
      <c r="S38" s="81"/>
    </row>
    <row r="39" spans="1:19" ht="45" customHeight="1" x14ac:dyDescent="0.15">
      <c r="A39" s="16" t="s">
        <v>30</v>
      </c>
      <c r="B39" s="17" t="s">
        <v>22</v>
      </c>
      <c r="C39" s="84">
        <v>32</v>
      </c>
      <c r="D39" s="84">
        <v>31</v>
      </c>
      <c r="E39" s="85">
        <v>33</v>
      </c>
      <c r="F39" s="86">
        <v>32</v>
      </c>
      <c r="G39" s="85">
        <v>33</v>
      </c>
      <c r="H39" s="86">
        <v>32</v>
      </c>
      <c r="I39" s="85">
        <v>35</v>
      </c>
      <c r="J39" s="86">
        <v>32</v>
      </c>
      <c r="K39" s="85">
        <v>35</v>
      </c>
      <c r="L39" s="87"/>
      <c r="M39" s="81"/>
      <c r="N39" s="81"/>
      <c r="O39" s="81"/>
      <c r="P39" s="81"/>
      <c r="Q39" s="81"/>
      <c r="R39" s="81"/>
      <c r="S39" s="81"/>
    </row>
    <row r="40" spans="1:19" ht="26.25" customHeight="1" x14ac:dyDescent="0.15">
      <c r="A40" s="20" t="s">
        <v>31</v>
      </c>
      <c r="B40" s="17" t="s">
        <v>22</v>
      </c>
      <c r="C40" s="84">
        <v>0</v>
      </c>
      <c r="D40" s="84">
        <v>0</v>
      </c>
      <c r="E40" s="85">
        <v>0</v>
      </c>
      <c r="F40" s="86">
        <v>0</v>
      </c>
      <c r="G40" s="85">
        <v>0</v>
      </c>
      <c r="H40" s="86">
        <v>0</v>
      </c>
      <c r="I40" s="85">
        <v>0</v>
      </c>
      <c r="J40" s="86">
        <v>0</v>
      </c>
      <c r="K40" s="85">
        <v>0</v>
      </c>
      <c r="L40" s="87"/>
      <c r="M40" s="81"/>
      <c r="N40" s="81"/>
      <c r="O40" s="81"/>
      <c r="P40" s="81"/>
      <c r="Q40" s="81"/>
      <c r="R40" s="81"/>
      <c r="S40" s="81"/>
    </row>
    <row r="41" spans="1:19" ht="18" customHeight="1" x14ac:dyDescent="0.15">
      <c r="A41" s="20" t="s">
        <v>32</v>
      </c>
      <c r="B41" s="17" t="s">
        <v>22</v>
      </c>
      <c r="C41" s="84">
        <v>0</v>
      </c>
      <c r="D41" s="84">
        <v>0</v>
      </c>
      <c r="E41" s="85">
        <v>0</v>
      </c>
      <c r="F41" s="86">
        <v>0</v>
      </c>
      <c r="G41" s="85">
        <v>0</v>
      </c>
      <c r="H41" s="86">
        <v>0</v>
      </c>
      <c r="I41" s="85">
        <v>0</v>
      </c>
      <c r="J41" s="86">
        <v>0</v>
      </c>
      <c r="K41" s="85">
        <v>0</v>
      </c>
      <c r="L41" s="87"/>
      <c r="M41" s="81"/>
      <c r="N41" s="81"/>
      <c r="O41" s="81"/>
      <c r="P41" s="81"/>
      <c r="Q41" s="81"/>
      <c r="R41" s="81"/>
      <c r="S41" s="81"/>
    </row>
    <row r="42" spans="1:19" ht="17.25" customHeight="1" x14ac:dyDescent="0.15">
      <c r="A42" s="16" t="s">
        <v>33</v>
      </c>
      <c r="B42" s="17" t="s">
        <v>22</v>
      </c>
      <c r="C42" s="84">
        <v>18</v>
      </c>
      <c r="D42" s="84">
        <v>20</v>
      </c>
      <c r="E42" s="85">
        <v>19</v>
      </c>
      <c r="F42" s="86">
        <v>19</v>
      </c>
      <c r="G42" s="85">
        <v>21</v>
      </c>
      <c r="H42" s="86">
        <v>19</v>
      </c>
      <c r="I42" s="85">
        <v>23</v>
      </c>
      <c r="J42" s="86">
        <v>19</v>
      </c>
      <c r="K42" s="85">
        <v>23</v>
      </c>
      <c r="L42" s="87"/>
      <c r="M42" s="81"/>
      <c r="N42" s="81"/>
      <c r="O42" s="81"/>
      <c r="P42" s="81"/>
      <c r="Q42" s="81"/>
      <c r="R42" s="81"/>
      <c r="S42" s="81"/>
    </row>
    <row r="43" spans="1:19" ht="23.25" customHeight="1" x14ac:dyDescent="0.15">
      <c r="A43" s="16" t="s">
        <v>34</v>
      </c>
      <c r="B43" s="17" t="s">
        <v>22</v>
      </c>
      <c r="C43" s="84">
        <v>100</v>
      </c>
      <c r="D43" s="84">
        <v>100</v>
      </c>
      <c r="E43" s="85">
        <v>101</v>
      </c>
      <c r="F43" s="86">
        <v>100</v>
      </c>
      <c r="G43" s="85">
        <v>101</v>
      </c>
      <c r="H43" s="86">
        <v>101</v>
      </c>
      <c r="I43" s="85">
        <v>103</v>
      </c>
      <c r="J43" s="86">
        <v>101</v>
      </c>
      <c r="K43" s="85">
        <v>103</v>
      </c>
      <c r="L43" s="87"/>
      <c r="M43" s="81"/>
      <c r="N43" s="81"/>
      <c r="O43" s="81"/>
      <c r="P43" s="81"/>
      <c r="Q43" s="81"/>
      <c r="R43" s="81"/>
      <c r="S43" s="81"/>
    </row>
    <row r="44" spans="1:19" ht="17.25" customHeight="1" x14ac:dyDescent="0.15">
      <c r="A44" s="16" t="s">
        <v>35</v>
      </c>
      <c r="B44" s="17" t="s">
        <v>22</v>
      </c>
      <c r="C44" s="84">
        <v>60</v>
      </c>
      <c r="D44" s="84">
        <v>59</v>
      </c>
      <c r="E44" s="85">
        <v>59</v>
      </c>
      <c r="F44" s="86">
        <v>59</v>
      </c>
      <c r="G44" s="85">
        <v>61</v>
      </c>
      <c r="H44" s="86">
        <v>59</v>
      </c>
      <c r="I44" s="85">
        <v>61</v>
      </c>
      <c r="J44" s="86">
        <v>59</v>
      </c>
      <c r="K44" s="85">
        <v>62</v>
      </c>
      <c r="L44" s="87"/>
      <c r="M44" s="81"/>
      <c r="N44" s="81"/>
      <c r="O44" s="81"/>
      <c r="P44" s="81"/>
      <c r="Q44" s="81"/>
      <c r="R44" s="81"/>
      <c r="S44" s="81"/>
    </row>
    <row r="45" spans="1:19" ht="23.25" customHeight="1" x14ac:dyDescent="0.15">
      <c r="A45" s="20" t="s">
        <v>36</v>
      </c>
      <c r="B45" s="17" t="s">
        <v>22</v>
      </c>
      <c r="C45" s="84">
        <v>4</v>
      </c>
      <c r="D45" s="84">
        <v>8</v>
      </c>
      <c r="E45" s="85">
        <v>8</v>
      </c>
      <c r="F45" s="86">
        <v>8</v>
      </c>
      <c r="G45" s="85">
        <v>9</v>
      </c>
      <c r="H45" s="86">
        <v>8</v>
      </c>
      <c r="I45" s="85">
        <v>9</v>
      </c>
      <c r="J45" s="86">
        <v>8</v>
      </c>
      <c r="K45" s="85">
        <v>10</v>
      </c>
      <c r="L45" s="87"/>
      <c r="M45" s="81"/>
      <c r="N45" s="81"/>
      <c r="O45" s="81"/>
      <c r="P45" s="81"/>
      <c r="Q45" s="81"/>
      <c r="R45" s="81"/>
      <c r="S45" s="81"/>
    </row>
    <row r="46" spans="1:19" ht="21.75" customHeight="1" x14ac:dyDescent="0.15">
      <c r="A46" s="16" t="s">
        <v>46</v>
      </c>
      <c r="B46" s="17" t="s">
        <v>22</v>
      </c>
      <c r="C46" s="84">
        <v>7</v>
      </c>
      <c r="D46" s="84">
        <v>10</v>
      </c>
      <c r="E46" s="85">
        <v>10</v>
      </c>
      <c r="F46" s="86">
        <v>9</v>
      </c>
      <c r="G46" s="85">
        <v>10</v>
      </c>
      <c r="H46" s="86">
        <v>9</v>
      </c>
      <c r="I46" s="85">
        <v>10</v>
      </c>
      <c r="J46" s="86">
        <v>9</v>
      </c>
      <c r="K46" s="85">
        <v>10</v>
      </c>
      <c r="L46" s="87"/>
      <c r="M46" s="81"/>
      <c r="N46" s="81"/>
      <c r="O46" s="81"/>
      <c r="P46" s="81"/>
      <c r="Q46" s="81"/>
      <c r="R46" s="81"/>
      <c r="S46" s="81"/>
    </row>
    <row r="47" spans="1:19" ht="21.75" customHeight="1" x14ac:dyDescent="0.15">
      <c r="A47" s="20" t="s">
        <v>38</v>
      </c>
      <c r="B47" s="17" t="s">
        <v>22</v>
      </c>
      <c r="C47" s="84">
        <v>1</v>
      </c>
      <c r="D47" s="84">
        <v>1</v>
      </c>
      <c r="E47" s="85">
        <v>1</v>
      </c>
      <c r="F47" s="86">
        <v>1</v>
      </c>
      <c r="G47" s="85">
        <v>1</v>
      </c>
      <c r="H47" s="86">
        <v>1</v>
      </c>
      <c r="I47" s="85">
        <v>1</v>
      </c>
      <c r="J47" s="86">
        <v>1</v>
      </c>
      <c r="K47" s="85">
        <v>1</v>
      </c>
      <c r="L47" s="87"/>
      <c r="M47" s="81"/>
      <c r="N47" s="81"/>
      <c r="O47" s="81"/>
      <c r="P47" s="81"/>
      <c r="Q47" s="81"/>
      <c r="R47" s="81"/>
      <c r="S47" s="81"/>
    </row>
    <row r="48" spans="1:19" ht="17.25" customHeight="1" x14ac:dyDescent="0.2">
      <c r="A48" s="16" t="s">
        <v>39</v>
      </c>
      <c r="B48" s="17" t="s">
        <v>22</v>
      </c>
      <c r="C48" s="84">
        <v>31</v>
      </c>
      <c r="D48" s="84">
        <v>32</v>
      </c>
      <c r="E48" s="85">
        <v>32</v>
      </c>
      <c r="F48" s="86">
        <v>32</v>
      </c>
      <c r="G48" s="85">
        <v>33</v>
      </c>
      <c r="H48" s="86">
        <v>32</v>
      </c>
      <c r="I48" s="85">
        <v>33</v>
      </c>
      <c r="J48" s="86">
        <v>33</v>
      </c>
      <c r="K48" s="85">
        <v>35</v>
      </c>
      <c r="L48" s="41"/>
      <c r="M48" s="81"/>
      <c r="N48" s="81"/>
      <c r="O48" s="81"/>
      <c r="P48" s="81"/>
      <c r="Q48" s="81"/>
      <c r="R48" s="81"/>
      <c r="S48" s="81"/>
    </row>
    <row r="49" spans="1:19" s="5" customFormat="1" ht="25.5" customHeight="1" x14ac:dyDescent="0.2">
      <c r="A49" s="19" t="s">
        <v>47</v>
      </c>
      <c r="B49" s="17" t="s">
        <v>22</v>
      </c>
      <c r="C49" s="84">
        <v>1</v>
      </c>
      <c r="D49" s="84">
        <v>1</v>
      </c>
      <c r="E49" s="85">
        <v>1</v>
      </c>
      <c r="F49" s="86">
        <v>1</v>
      </c>
      <c r="G49" s="85">
        <v>1</v>
      </c>
      <c r="H49" s="86">
        <v>1</v>
      </c>
      <c r="I49" s="85">
        <v>1</v>
      </c>
      <c r="J49" s="86">
        <v>1</v>
      </c>
      <c r="K49" s="85">
        <v>1</v>
      </c>
      <c r="L49" s="41"/>
      <c r="N49" s="81"/>
      <c r="O49" s="81"/>
      <c r="P49" s="81"/>
      <c r="Q49" s="81"/>
      <c r="R49" s="81"/>
      <c r="S49" s="81"/>
    </row>
    <row r="50" spans="1:19" s="5" customFormat="1" ht="25.5" customHeight="1" x14ac:dyDescent="0.2">
      <c r="A50" s="19" t="s">
        <v>48</v>
      </c>
      <c r="B50" s="17" t="s">
        <v>22</v>
      </c>
      <c r="C50" s="84">
        <v>2</v>
      </c>
      <c r="D50" s="84">
        <v>2</v>
      </c>
      <c r="E50" s="85">
        <v>2</v>
      </c>
      <c r="F50" s="86">
        <v>2</v>
      </c>
      <c r="G50" s="85">
        <v>2</v>
      </c>
      <c r="H50" s="86">
        <v>2</v>
      </c>
      <c r="I50" s="85">
        <v>2</v>
      </c>
      <c r="J50" s="86">
        <v>2</v>
      </c>
      <c r="K50" s="85">
        <v>2</v>
      </c>
      <c r="L50" s="41"/>
      <c r="N50" s="81"/>
      <c r="O50" s="81"/>
      <c r="P50" s="81"/>
      <c r="Q50" s="81"/>
      <c r="R50" s="81"/>
      <c r="S50" s="81"/>
    </row>
    <row r="51" spans="1:19" s="5" customFormat="1" ht="63" customHeight="1" x14ac:dyDescent="0.2">
      <c r="A51" s="37" t="s">
        <v>49</v>
      </c>
      <c r="B51" s="26" t="s">
        <v>22</v>
      </c>
      <c r="C51" s="96">
        <v>502</v>
      </c>
      <c r="D51" s="96">
        <v>554</v>
      </c>
      <c r="E51" s="97">
        <v>561</v>
      </c>
      <c r="F51" s="98">
        <v>561</v>
      </c>
      <c r="G51" s="97">
        <v>567</v>
      </c>
      <c r="H51" s="98">
        <v>574</v>
      </c>
      <c r="I51" s="97">
        <v>581</v>
      </c>
      <c r="J51" s="98">
        <v>577</v>
      </c>
      <c r="K51" s="97">
        <v>585</v>
      </c>
      <c r="L51" s="99" t="s">
        <v>50</v>
      </c>
      <c r="N51" s="81"/>
      <c r="O51" s="81"/>
      <c r="P51" s="81"/>
      <c r="Q51" s="81"/>
      <c r="R51" s="81"/>
      <c r="S51" s="81"/>
    </row>
    <row r="52" spans="1:19" ht="24" customHeight="1" x14ac:dyDescent="0.2">
      <c r="A52" s="32" t="s">
        <v>51</v>
      </c>
      <c r="B52" s="33" t="s">
        <v>18</v>
      </c>
      <c r="C52" s="42">
        <f t="shared" ref="C52:K52" si="4">SUM(C53:C57)</f>
        <v>1574</v>
      </c>
      <c r="D52" s="42">
        <f t="shared" si="4"/>
        <v>1791</v>
      </c>
      <c r="E52" s="43">
        <f t="shared" si="4"/>
        <v>1795</v>
      </c>
      <c r="F52" s="47">
        <f t="shared" si="4"/>
        <v>1793</v>
      </c>
      <c r="G52" s="43">
        <f t="shared" si="4"/>
        <v>1803</v>
      </c>
      <c r="H52" s="47">
        <f t="shared" si="4"/>
        <v>1797</v>
      </c>
      <c r="I52" s="43">
        <f t="shared" si="4"/>
        <v>1817</v>
      </c>
      <c r="J52" s="47">
        <f t="shared" si="4"/>
        <v>1801</v>
      </c>
      <c r="K52" s="43">
        <f t="shared" si="4"/>
        <v>1852</v>
      </c>
      <c r="L52" s="51"/>
      <c r="M52" s="81"/>
      <c r="N52" s="81"/>
      <c r="O52" s="81"/>
      <c r="P52" s="81"/>
      <c r="Q52" s="81"/>
      <c r="R52" s="81"/>
      <c r="S52" s="81"/>
    </row>
    <row r="53" spans="1:19" ht="40.5" customHeight="1" x14ac:dyDescent="0.2">
      <c r="A53" s="19" t="s">
        <v>52</v>
      </c>
      <c r="B53" s="17" t="s">
        <v>18</v>
      </c>
      <c r="C53" s="84">
        <v>721</v>
      </c>
      <c r="D53" s="84">
        <v>918</v>
      </c>
      <c r="E53" s="85">
        <v>924</v>
      </c>
      <c r="F53" s="86">
        <v>925</v>
      </c>
      <c r="G53" s="85">
        <v>928</v>
      </c>
      <c r="H53" s="86">
        <v>929</v>
      </c>
      <c r="I53" s="85">
        <v>933</v>
      </c>
      <c r="J53" s="86">
        <v>931</v>
      </c>
      <c r="K53" s="85">
        <v>939</v>
      </c>
      <c r="L53" s="41"/>
      <c r="M53" s="81"/>
      <c r="N53" s="81"/>
      <c r="O53" s="81"/>
      <c r="P53" s="81"/>
      <c r="Q53" s="81"/>
      <c r="R53" s="81"/>
      <c r="S53" s="81"/>
    </row>
    <row r="54" spans="1:19" ht="29.25" customHeight="1" x14ac:dyDescent="0.2">
      <c r="A54" s="21" t="s">
        <v>53</v>
      </c>
      <c r="B54" s="17" t="s">
        <v>18</v>
      </c>
      <c r="C54" s="84">
        <v>293</v>
      </c>
      <c r="D54" s="84">
        <v>297</v>
      </c>
      <c r="E54" s="85">
        <v>299</v>
      </c>
      <c r="F54" s="86">
        <v>299</v>
      </c>
      <c r="G54" s="85">
        <v>301</v>
      </c>
      <c r="H54" s="86">
        <v>297</v>
      </c>
      <c r="I54" s="85">
        <v>301</v>
      </c>
      <c r="J54" s="86">
        <v>296</v>
      </c>
      <c r="K54" s="85">
        <v>302</v>
      </c>
      <c r="L54" s="41"/>
      <c r="M54" s="81"/>
      <c r="N54" s="81"/>
      <c r="O54" s="81"/>
      <c r="P54" s="81"/>
      <c r="Q54" s="81"/>
      <c r="R54" s="81"/>
      <c r="S54" s="81"/>
    </row>
    <row r="55" spans="1:19" ht="24.75" customHeight="1" x14ac:dyDescent="0.2">
      <c r="A55" s="19" t="s">
        <v>54</v>
      </c>
      <c r="B55" s="17" t="s">
        <v>18</v>
      </c>
      <c r="C55" s="84">
        <v>432</v>
      </c>
      <c r="D55" s="84">
        <v>441</v>
      </c>
      <c r="E55" s="85">
        <v>440</v>
      </c>
      <c r="F55" s="86">
        <v>440</v>
      </c>
      <c r="G55" s="85">
        <v>443</v>
      </c>
      <c r="H55" s="86">
        <v>442</v>
      </c>
      <c r="I55" s="85">
        <v>452</v>
      </c>
      <c r="J55" s="86">
        <v>447</v>
      </c>
      <c r="K55" s="85">
        <v>481</v>
      </c>
      <c r="L55" s="41"/>
      <c r="M55" s="81"/>
      <c r="N55" s="81"/>
      <c r="O55" s="81"/>
      <c r="P55" s="81"/>
      <c r="Q55" s="81"/>
      <c r="R55" s="81"/>
      <c r="S55" s="81"/>
    </row>
    <row r="56" spans="1:19" ht="22.5" customHeight="1" x14ac:dyDescent="0.2">
      <c r="A56" s="19" t="s">
        <v>55</v>
      </c>
      <c r="B56" s="17" t="s">
        <v>18</v>
      </c>
      <c r="C56" s="84">
        <v>10</v>
      </c>
      <c r="D56" s="84">
        <v>12</v>
      </c>
      <c r="E56" s="85">
        <v>12</v>
      </c>
      <c r="F56" s="86">
        <v>10</v>
      </c>
      <c r="G56" s="85">
        <v>11</v>
      </c>
      <c r="H56" s="86">
        <v>10</v>
      </c>
      <c r="I56" s="85">
        <v>11</v>
      </c>
      <c r="J56" s="86">
        <v>10</v>
      </c>
      <c r="K56" s="85">
        <v>11</v>
      </c>
      <c r="L56" s="41"/>
      <c r="M56" s="81"/>
      <c r="N56" s="81"/>
      <c r="O56" s="81"/>
      <c r="P56" s="81"/>
      <c r="Q56" s="81"/>
      <c r="R56" s="81"/>
      <c r="S56" s="81"/>
    </row>
    <row r="57" spans="1:19" ht="21" customHeight="1" x14ac:dyDescent="0.2">
      <c r="A57" s="19" t="s">
        <v>56</v>
      </c>
      <c r="B57" s="17" t="s">
        <v>18</v>
      </c>
      <c r="C57" s="84">
        <v>118</v>
      </c>
      <c r="D57" s="84">
        <v>123</v>
      </c>
      <c r="E57" s="85">
        <v>120</v>
      </c>
      <c r="F57" s="86">
        <v>119</v>
      </c>
      <c r="G57" s="85">
        <v>120</v>
      </c>
      <c r="H57" s="86">
        <v>119</v>
      </c>
      <c r="I57" s="85">
        <v>120</v>
      </c>
      <c r="J57" s="86">
        <v>117</v>
      </c>
      <c r="K57" s="85">
        <v>119</v>
      </c>
      <c r="L57" s="41"/>
      <c r="M57" s="81"/>
      <c r="N57" s="81"/>
      <c r="O57" s="81"/>
      <c r="P57" s="81"/>
      <c r="Q57" s="81"/>
      <c r="R57" s="81"/>
      <c r="S57" s="81"/>
    </row>
    <row r="58" spans="1:19" ht="34.5" customHeight="1" x14ac:dyDescent="0.2">
      <c r="A58" s="16" t="s">
        <v>57</v>
      </c>
      <c r="B58" s="17" t="s">
        <v>58</v>
      </c>
      <c r="C58" s="22">
        <f t="shared" ref="C58:K58" si="5">IF((ISERROR(C52/C143)),0,(C52/C143)*100)</f>
        <v>26.094164456233422</v>
      </c>
      <c r="D58" s="22">
        <f t="shared" si="5"/>
        <v>30.187089162312493</v>
      </c>
      <c r="E58" s="44">
        <f t="shared" si="5"/>
        <v>30.610504774897677</v>
      </c>
      <c r="F58" s="48">
        <f t="shared" si="5"/>
        <v>31.155516941789745</v>
      </c>
      <c r="G58" s="44">
        <f t="shared" si="5"/>
        <v>31.000687757909219</v>
      </c>
      <c r="H58" s="48">
        <f t="shared" si="5"/>
        <v>31.665198237885463</v>
      </c>
      <c r="I58" s="44">
        <f t="shared" si="5"/>
        <v>31.485011263212613</v>
      </c>
      <c r="J58" s="48">
        <f t="shared" si="5"/>
        <v>32.114835948644796</v>
      </c>
      <c r="K58" s="44">
        <f t="shared" si="5"/>
        <v>32.360650008736677</v>
      </c>
      <c r="L58" s="41"/>
      <c r="M58" s="81"/>
      <c r="N58" s="81"/>
      <c r="O58" s="81"/>
      <c r="P58" s="81"/>
      <c r="Q58" s="81"/>
      <c r="R58" s="81"/>
      <c r="S58" s="81"/>
    </row>
    <row r="59" spans="1:19" ht="54" customHeight="1" x14ac:dyDescent="0.2">
      <c r="A59" s="16" t="s">
        <v>59</v>
      </c>
      <c r="B59" s="17" t="s">
        <v>18</v>
      </c>
      <c r="C59" s="100">
        <v>2495</v>
      </c>
      <c r="D59" s="101">
        <v>2428</v>
      </c>
      <c r="E59" s="102">
        <v>2386</v>
      </c>
      <c r="F59" s="103">
        <v>2374</v>
      </c>
      <c r="G59" s="102">
        <v>2382</v>
      </c>
      <c r="H59" s="103">
        <v>2361</v>
      </c>
      <c r="I59" s="102">
        <v>2379</v>
      </c>
      <c r="J59" s="103">
        <v>2350</v>
      </c>
      <c r="K59" s="102">
        <v>2376</v>
      </c>
      <c r="L59" s="41"/>
      <c r="M59" s="81"/>
      <c r="N59" s="81"/>
      <c r="O59" s="81"/>
      <c r="P59" s="81"/>
      <c r="Q59" s="81"/>
      <c r="R59" s="81"/>
      <c r="S59" s="81"/>
    </row>
    <row r="60" spans="1:19" ht="48.75" customHeight="1" x14ac:dyDescent="0.2">
      <c r="A60" s="16" t="s">
        <v>60</v>
      </c>
      <c r="B60" s="17" t="s">
        <v>18</v>
      </c>
      <c r="C60" s="100">
        <v>5417</v>
      </c>
      <c r="D60" s="101">
        <v>5398</v>
      </c>
      <c r="E60" s="102">
        <v>5391</v>
      </c>
      <c r="F60" s="103">
        <v>5387</v>
      </c>
      <c r="G60" s="102">
        <v>5390</v>
      </c>
      <c r="H60" s="103">
        <v>5376</v>
      </c>
      <c r="I60" s="102">
        <v>5388</v>
      </c>
      <c r="J60" s="103">
        <v>5357</v>
      </c>
      <c r="K60" s="102">
        <v>5381</v>
      </c>
      <c r="L60" s="41"/>
      <c r="M60" s="81"/>
      <c r="N60" s="81"/>
      <c r="O60" s="81"/>
      <c r="P60" s="81"/>
      <c r="Q60" s="81"/>
      <c r="R60" s="81"/>
      <c r="S60" s="81"/>
    </row>
    <row r="61" spans="1:19" ht="29.25" customHeight="1" x14ac:dyDescent="0.2">
      <c r="A61" s="16" t="s">
        <v>61</v>
      </c>
      <c r="B61" s="17" t="s">
        <v>18</v>
      </c>
      <c r="C61" s="100">
        <v>711</v>
      </c>
      <c r="D61" s="101">
        <v>909</v>
      </c>
      <c r="E61" s="102">
        <v>914</v>
      </c>
      <c r="F61" s="103">
        <v>914</v>
      </c>
      <c r="G61" s="102">
        <v>919</v>
      </c>
      <c r="H61" s="103">
        <v>920</v>
      </c>
      <c r="I61" s="102">
        <v>925</v>
      </c>
      <c r="J61" s="103">
        <v>923</v>
      </c>
      <c r="K61" s="102">
        <v>929</v>
      </c>
      <c r="L61" s="41"/>
      <c r="M61" s="81"/>
      <c r="N61" s="81"/>
      <c r="O61" s="81"/>
      <c r="P61" s="81"/>
      <c r="Q61" s="81"/>
      <c r="R61" s="81"/>
      <c r="S61" s="81"/>
    </row>
    <row r="62" spans="1:19" ht="23.25" customHeight="1" x14ac:dyDescent="0.2">
      <c r="A62" s="29" t="s">
        <v>62</v>
      </c>
      <c r="B62" s="30" t="s">
        <v>22</v>
      </c>
      <c r="C62" s="45">
        <f t="shared" ref="C62:K62" si="6">IF((ISERROR(C9/C141*10000)),0,(C9/C141*10000))</f>
        <v>231.64556962025316</v>
      </c>
      <c r="D62" s="45">
        <f t="shared" si="6"/>
        <v>240.19735133731498</v>
      </c>
      <c r="E62" s="46">
        <f t="shared" si="6"/>
        <v>249.90030572909743</v>
      </c>
      <c r="F62" s="49">
        <f t="shared" si="6"/>
        <v>250.79861347108002</v>
      </c>
      <c r="G62" s="46">
        <f t="shared" si="6"/>
        <v>261.51338133405784</v>
      </c>
      <c r="H62" s="49">
        <f t="shared" si="6"/>
        <v>258.5308221558135</v>
      </c>
      <c r="I62" s="46">
        <f t="shared" si="6"/>
        <v>274.73289857083392</v>
      </c>
      <c r="J62" s="49">
        <f t="shared" si="6"/>
        <v>264.83953422323208</v>
      </c>
      <c r="K62" s="46">
        <f t="shared" si="6"/>
        <v>283.24599915026198</v>
      </c>
      <c r="L62" s="52"/>
      <c r="M62" s="81"/>
      <c r="N62" s="81"/>
      <c r="O62" s="81"/>
      <c r="P62" s="81"/>
      <c r="Q62" s="81"/>
      <c r="R62" s="81"/>
      <c r="S62" s="81"/>
    </row>
    <row r="63" spans="1:19" ht="24.75" customHeight="1" x14ac:dyDescent="0.2">
      <c r="A63" s="32" t="s">
        <v>63</v>
      </c>
      <c r="B63" s="33" t="s">
        <v>64</v>
      </c>
      <c r="C63" s="53">
        <f t="shared" ref="C63:K63" si="7">C64+C82+C102+C103</f>
        <v>1737197</v>
      </c>
      <c r="D63" s="53">
        <f t="shared" si="7"/>
        <v>1797872</v>
      </c>
      <c r="E63" s="54">
        <f t="shared" si="7"/>
        <v>1837368</v>
      </c>
      <c r="F63" s="56">
        <f t="shared" si="7"/>
        <v>1865108</v>
      </c>
      <c r="G63" s="54">
        <f t="shared" si="7"/>
        <v>1893717</v>
      </c>
      <c r="H63" s="56">
        <f t="shared" si="7"/>
        <v>1890934</v>
      </c>
      <c r="I63" s="54">
        <f t="shared" si="7"/>
        <v>1963575</v>
      </c>
      <c r="J63" s="56">
        <f t="shared" si="7"/>
        <v>1913128</v>
      </c>
      <c r="K63" s="57">
        <f t="shared" si="7"/>
        <v>2029840</v>
      </c>
      <c r="L63" s="51"/>
      <c r="M63" s="81"/>
      <c r="N63" s="81"/>
      <c r="O63" s="81"/>
      <c r="P63" s="81"/>
      <c r="Q63" s="81"/>
      <c r="R63" s="81"/>
      <c r="S63" s="81"/>
    </row>
    <row r="64" spans="1:19" s="5" customFormat="1" ht="42.75" customHeight="1" x14ac:dyDescent="0.2">
      <c r="A64" s="19" t="s">
        <v>65</v>
      </c>
      <c r="B64" s="17" t="s">
        <v>66</v>
      </c>
      <c r="C64" s="22">
        <f t="shared" ref="C64:K64" si="8">SUM(C66:C81)</f>
        <v>1258347</v>
      </c>
      <c r="D64" s="22">
        <f t="shared" si="8"/>
        <v>1310591</v>
      </c>
      <c r="E64" s="44">
        <f t="shared" si="8"/>
        <v>1341824</v>
      </c>
      <c r="F64" s="48">
        <f t="shared" si="8"/>
        <v>1366930</v>
      </c>
      <c r="G64" s="44">
        <f t="shared" si="8"/>
        <v>1386479</v>
      </c>
      <c r="H64" s="48">
        <f t="shared" si="8"/>
        <v>1388280</v>
      </c>
      <c r="I64" s="44">
        <f t="shared" si="8"/>
        <v>1440384</v>
      </c>
      <c r="J64" s="48">
        <f t="shared" si="8"/>
        <v>1406709</v>
      </c>
      <c r="K64" s="58">
        <f t="shared" si="8"/>
        <v>1486268</v>
      </c>
      <c r="L64" s="41"/>
      <c r="N64" s="81"/>
      <c r="O64" s="81"/>
      <c r="P64" s="81"/>
      <c r="Q64" s="81"/>
      <c r="R64" s="81"/>
      <c r="S64" s="81"/>
    </row>
    <row r="65" spans="1:19" ht="19.5" customHeight="1" x14ac:dyDescent="0.15">
      <c r="A65" s="16" t="s">
        <v>23</v>
      </c>
      <c r="B65" s="17"/>
      <c r="C65" s="22"/>
      <c r="D65" s="22"/>
      <c r="E65" s="44"/>
      <c r="F65" s="48"/>
      <c r="G65" s="44"/>
      <c r="H65" s="48"/>
      <c r="I65" s="44"/>
      <c r="J65" s="48"/>
      <c r="K65" s="58"/>
      <c r="L65" s="94"/>
      <c r="M65" s="81"/>
      <c r="N65" s="81"/>
      <c r="O65" s="81"/>
      <c r="P65" s="81"/>
      <c r="Q65" s="81"/>
      <c r="R65" s="81"/>
      <c r="S65" s="81"/>
    </row>
    <row r="66" spans="1:19" ht="21.75" customHeight="1" x14ac:dyDescent="0.2">
      <c r="A66" s="16" t="s">
        <v>24</v>
      </c>
      <c r="B66" s="17" t="s">
        <v>66</v>
      </c>
      <c r="C66" s="88">
        <v>237435</v>
      </c>
      <c r="D66" s="88">
        <v>245271</v>
      </c>
      <c r="E66" s="89">
        <v>251892</v>
      </c>
      <c r="F66" s="90">
        <v>259197</v>
      </c>
      <c r="G66" s="89">
        <v>261271</v>
      </c>
      <c r="H66" s="90">
        <v>263854</v>
      </c>
      <c r="I66" s="89">
        <v>273289</v>
      </c>
      <c r="J66" s="90">
        <v>267458</v>
      </c>
      <c r="K66" s="104">
        <v>283964</v>
      </c>
      <c r="L66" s="41"/>
      <c r="M66" s="81"/>
      <c r="N66" s="81"/>
      <c r="O66" s="81"/>
      <c r="P66" s="81"/>
      <c r="Q66" s="81"/>
      <c r="R66" s="81"/>
      <c r="S66" s="81"/>
    </row>
    <row r="67" spans="1:19" ht="19.5" customHeight="1" x14ac:dyDescent="0.15">
      <c r="A67" s="20" t="s">
        <v>25</v>
      </c>
      <c r="B67" s="17" t="s">
        <v>66</v>
      </c>
      <c r="C67" s="84"/>
      <c r="D67" s="84"/>
      <c r="E67" s="85"/>
      <c r="F67" s="86"/>
      <c r="G67" s="85"/>
      <c r="H67" s="86"/>
      <c r="I67" s="85"/>
      <c r="J67" s="86"/>
      <c r="K67" s="105"/>
      <c r="L67" s="87"/>
      <c r="M67" s="81"/>
      <c r="N67" s="81"/>
      <c r="O67" s="81"/>
      <c r="P67" s="81"/>
      <c r="Q67" s="81"/>
      <c r="R67" s="81"/>
      <c r="S67" s="81"/>
    </row>
    <row r="68" spans="1:19" ht="21" customHeight="1" x14ac:dyDescent="0.2">
      <c r="A68" s="16" t="s">
        <v>26</v>
      </c>
      <c r="B68" s="17" t="s">
        <v>66</v>
      </c>
      <c r="C68" s="88">
        <v>164857</v>
      </c>
      <c r="D68" s="88">
        <v>170856</v>
      </c>
      <c r="E68" s="89">
        <v>173527</v>
      </c>
      <c r="F68" s="90">
        <v>175847</v>
      </c>
      <c r="G68" s="89">
        <v>177859</v>
      </c>
      <c r="H68" s="90">
        <v>178524</v>
      </c>
      <c r="I68" s="89">
        <v>183457</v>
      </c>
      <c r="J68" s="90">
        <v>180963</v>
      </c>
      <c r="K68" s="104">
        <v>189563</v>
      </c>
      <c r="L68" s="41"/>
      <c r="M68" s="81"/>
      <c r="N68" s="81"/>
      <c r="O68" s="81"/>
      <c r="P68" s="81"/>
      <c r="Q68" s="81"/>
      <c r="R68" s="81"/>
      <c r="S68" s="81"/>
    </row>
    <row r="69" spans="1:19" ht="18" customHeight="1" x14ac:dyDescent="0.2">
      <c r="A69" s="16" t="s">
        <v>43</v>
      </c>
      <c r="B69" s="17" t="s">
        <v>66</v>
      </c>
      <c r="C69" s="88">
        <v>0</v>
      </c>
      <c r="D69" s="88">
        <v>0</v>
      </c>
      <c r="E69" s="89">
        <v>0</v>
      </c>
      <c r="F69" s="90">
        <v>0</v>
      </c>
      <c r="G69" s="89">
        <v>0</v>
      </c>
      <c r="H69" s="90">
        <v>0</v>
      </c>
      <c r="I69" s="89">
        <v>0</v>
      </c>
      <c r="J69" s="90">
        <v>0</v>
      </c>
      <c r="K69" s="104">
        <v>0</v>
      </c>
      <c r="L69" s="41"/>
      <c r="M69" s="81"/>
      <c r="N69" s="81"/>
      <c r="O69" s="81"/>
      <c r="P69" s="81"/>
      <c r="Q69" s="81"/>
      <c r="R69" s="81"/>
      <c r="S69" s="81"/>
    </row>
    <row r="70" spans="1:19" ht="18" customHeight="1" x14ac:dyDescent="0.2">
      <c r="A70" s="16" t="s">
        <v>44</v>
      </c>
      <c r="B70" s="17" t="s">
        <v>66</v>
      </c>
      <c r="C70" s="88">
        <v>1926</v>
      </c>
      <c r="D70" s="88">
        <v>1988</v>
      </c>
      <c r="E70" s="89">
        <v>2113</v>
      </c>
      <c r="F70" s="90">
        <v>2125</v>
      </c>
      <c r="G70" s="89">
        <v>2184</v>
      </c>
      <c r="H70" s="90">
        <v>2174</v>
      </c>
      <c r="I70" s="89">
        <v>2267</v>
      </c>
      <c r="J70" s="90">
        <v>2201</v>
      </c>
      <c r="K70" s="104">
        <v>2337</v>
      </c>
      <c r="L70" s="41"/>
      <c r="M70" s="81"/>
      <c r="N70" s="81"/>
      <c r="O70" s="81"/>
      <c r="P70" s="81"/>
      <c r="Q70" s="81"/>
      <c r="R70" s="81"/>
      <c r="S70" s="81"/>
    </row>
    <row r="71" spans="1:19" ht="18" customHeight="1" x14ac:dyDescent="0.2">
      <c r="A71" s="16" t="s">
        <v>45</v>
      </c>
      <c r="B71" s="17" t="s">
        <v>66</v>
      </c>
      <c r="C71" s="88">
        <v>0</v>
      </c>
      <c r="D71" s="88">
        <v>0</v>
      </c>
      <c r="E71" s="89">
        <v>0</v>
      </c>
      <c r="F71" s="90">
        <v>0</v>
      </c>
      <c r="G71" s="89">
        <v>0</v>
      </c>
      <c r="H71" s="90">
        <v>0</v>
      </c>
      <c r="I71" s="89">
        <v>0</v>
      </c>
      <c r="J71" s="90">
        <v>0</v>
      </c>
      <c r="K71" s="104">
        <v>0</v>
      </c>
      <c r="L71" s="41"/>
      <c r="M71" s="81"/>
      <c r="N71" s="81"/>
      <c r="O71" s="81"/>
      <c r="P71" s="81"/>
      <c r="Q71" s="81"/>
      <c r="R71" s="81"/>
      <c r="S71" s="81"/>
    </row>
    <row r="72" spans="1:19" ht="46.5" customHeight="1" x14ac:dyDescent="0.2">
      <c r="A72" s="16" t="s">
        <v>30</v>
      </c>
      <c r="B72" s="17" t="s">
        <v>66</v>
      </c>
      <c r="C72" s="88">
        <v>210857</v>
      </c>
      <c r="D72" s="88">
        <v>222569</v>
      </c>
      <c r="E72" s="89">
        <v>225147</v>
      </c>
      <c r="F72" s="90">
        <v>227451</v>
      </c>
      <c r="G72" s="89">
        <v>229654</v>
      </c>
      <c r="H72" s="90">
        <v>230126</v>
      </c>
      <c r="I72" s="89">
        <v>234789</v>
      </c>
      <c r="J72" s="90">
        <v>233658</v>
      </c>
      <c r="K72" s="104">
        <v>241526</v>
      </c>
      <c r="L72" s="41"/>
      <c r="M72" s="81"/>
      <c r="N72" s="81"/>
      <c r="O72" s="81"/>
      <c r="P72" s="81"/>
      <c r="Q72" s="81"/>
      <c r="R72" s="81"/>
      <c r="S72" s="81"/>
    </row>
    <row r="73" spans="1:19" ht="23.25" customHeight="1" x14ac:dyDescent="0.2">
      <c r="A73" s="20" t="s">
        <v>31</v>
      </c>
      <c r="B73" s="17" t="s">
        <v>66</v>
      </c>
      <c r="C73" s="88">
        <v>0</v>
      </c>
      <c r="D73" s="88">
        <v>0</v>
      </c>
      <c r="E73" s="89">
        <v>0</v>
      </c>
      <c r="F73" s="90">
        <v>0</v>
      </c>
      <c r="G73" s="89">
        <v>0</v>
      </c>
      <c r="H73" s="90">
        <v>0</v>
      </c>
      <c r="I73" s="89">
        <v>0</v>
      </c>
      <c r="J73" s="90">
        <v>0</v>
      </c>
      <c r="K73" s="104">
        <v>0</v>
      </c>
      <c r="L73" s="41"/>
      <c r="M73" s="81"/>
      <c r="N73" s="81"/>
      <c r="O73" s="81"/>
      <c r="P73" s="81"/>
      <c r="Q73" s="81"/>
      <c r="R73" s="81"/>
      <c r="S73" s="81"/>
    </row>
    <row r="74" spans="1:19" ht="20.25" customHeight="1" x14ac:dyDescent="0.2">
      <c r="A74" s="20" t="s">
        <v>32</v>
      </c>
      <c r="B74" s="17" t="s">
        <v>66</v>
      </c>
      <c r="C74" s="88">
        <v>31452</v>
      </c>
      <c r="D74" s="88">
        <v>33698</v>
      </c>
      <c r="E74" s="89">
        <v>36214</v>
      </c>
      <c r="F74" s="90">
        <v>37964</v>
      </c>
      <c r="G74" s="89">
        <v>39127</v>
      </c>
      <c r="H74" s="90">
        <v>38964</v>
      </c>
      <c r="I74" s="89">
        <v>42015</v>
      </c>
      <c r="J74" s="90">
        <v>39678</v>
      </c>
      <c r="K74" s="104">
        <v>44162</v>
      </c>
      <c r="L74" s="41"/>
      <c r="M74" s="81"/>
      <c r="N74" s="81"/>
      <c r="O74" s="81"/>
      <c r="P74" s="81"/>
      <c r="Q74" s="81"/>
      <c r="R74" s="81"/>
      <c r="S74" s="81"/>
    </row>
    <row r="75" spans="1:19" ht="18" customHeight="1" x14ac:dyDescent="0.2">
      <c r="A75" s="16" t="s">
        <v>33</v>
      </c>
      <c r="B75" s="17" t="s">
        <v>66</v>
      </c>
      <c r="C75" s="88">
        <v>45741</v>
      </c>
      <c r="D75" s="88">
        <v>48967</v>
      </c>
      <c r="E75" s="89">
        <v>50489</v>
      </c>
      <c r="F75" s="90">
        <v>51269</v>
      </c>
      <c r="G75" s="89">
        <v>53759</v>
      </c>
      <c r="H75" s="90">
        <v>53147</v>
      </c>
      <c r="I75" s="89">
        <v>56487</v>
      </c>
      <c r="J75" s="90">
        <v>54268</v>
      </c>
      <c r="K75" s="104">
        <v>58943</v>
      </c>
      <c r="L75" s="41"/>
      <c r="M75" s="81"/>
      <c r="N75" s="81"/>
      <c r="O75" s="81"/>
      <c r="P75" s="81"/>
      <c r="Q75" s="81"/>
      <c r="R75" s="81"/>
      <c r="S75" s="81"/>
    </row>
    <row r="76" spans="1:19" ht="21.75" customHeight="1" x14ac:dyDescent="0.2">
      <c r="A76" s="16" t="s">
        <v>34</v>
      </c>
      <c r="B76" s="17" t="s">
        <v>66</v>
      </c>
      <c r="C76" s="88">
        <v>421524</v>
      </c>
      <c r="D76" s="88">
        <v>435962</v>
      </c>
      <c r="E76" s="89">
        <v>447157</v>
      </c>
      <c r="F76" s="90">
        <v>453962</v>
      </c>
      <c r="G76" s="89">
        <v>461896</v>
      </c>
      <c r="H76" s="90">
        <v>458962</v>
      </c>
      <c r="I76" s="89">
        <v>479821</v>
      </c>
      <c r="J76" s="90">
        <v>462931</v>
      </c>
      <c r="K76" s="104">
        <v>490889</v>
      </c>
      <c r="L76" s="41"/>
      <c r="M76" s="81"/>
      <c r="N76" s="81"/>
      <c r="O76" s="81"/>
      <c r="P76" s="81"/>
      <c r="Q76" s="81"/>
      <c r="R76" s="81"/>
      <c r="S76" s="81"/>
    </row>
    <row r="77" spans="1:19" ht="18" customHeight="1" x14ac:dyDescent="0.2">
      <c r="A77" s="16" t="s">
        <v>35</v>
      </c>
      <c r="B77" s="17" t="s">
        <v>66</v>
      </c>
      <c r="C77" s="88">
        <v>39852</v>
      </c>
      <c r="D77" s="88">
        <v>41008</v>
      </c>
      <c r="E77" s="89">
        <v>41776</v>
      </c>
      <c r="F77" s="90">
        <v>42316</v>
      </c>
      <c r="G77" s="89">
        <v>43217</v>
      </c>
      <c r="H77" s="90">
        <v>43225</v>
      </c>
      <c r="I77" s="89">
        <v>45874</v>
      </c>
      <c r="J77" s="90">
        <v>44351</v>
      </c>
      <c r="K77" s="104">
        <v>47852</v>
      </c>
      <c r="L77" s="41"/>
      <c r="M77" s="81"/>
      <c r="N77" s="81"/>
      <c r="O77" s="81"/>
      <c r="P77" s="81"/>
      <c r="Q77" s="81"/>
      <c r="R77" s="81"/>
      <c r="S77" s="81"/>
    </row>
    <row r="78" spans="1:19" ht="20.25" customHeight="1" x14ac:dyDescent="0.2">
      <c r="A78" s="20" t="s">
        <v>36</v>
      </c>
      <c r="B78" s="17" t="s">
        <v>66</v>
      </c>
      <c r="C78" s="88">
        <v>0</v>
      </c>
      <c r="D78" s="88">
        <v>0</v>
      </c>
      <c r="E78" s="89">
        <v>0</v>
      </c>
      <c r="F78" s="90">
        <v>0</v>
      </c>
      <c r="G78" s="89">
        <v>0</v>
      </c>
      <c r="H78" s="90">
        <v>0</v>
      </c>
      <c r="I78" s="89">
        <v>0</v>
      </c>
      <c r="J78" s="90">
        <v>0</v>
      </c>
      <c r="K78" s="104">
        <v>0</v>
      </c>
      <c r="L78" s="41"/>
      <c r="M78" s="81"/>
      <c r="N78" s="81"/>
      <c r="O78" s="81"/>
      <c r="P78" s="81"/>
      <c r="Q78" s="81"/>
      <c r="R78" s="81"/>
      <c r="S78" s="81"/>
    </row>
    <row r="79" spans="1:19" ht="21" customHeight="1" x14ac:dyDescent="0.2">
      <c r="A79" s="16" t="s">
        <v>46</v>
      </c>
      <c r="B79" s="17" t="s">
        <v>66</v>
      </c>
      <c r="C79" s="88">
        <v>1626</v>
      </c>
      <c r="D79" s="88">
        <v>1743</v>
      </c>
      <c r="E79" s="89">
        <v>1786</v>
      </c>
      <c r="F79" s="90">
        <v>1836</v>
      </c>
      <c r="G79" s="89">
        <v>1894</v>
      </c>
      <c r="H79" s="90">
        <v>1892</v>
      </c>
      <c r="I79" s="89">
        <v>2026</v>
      </c>
      <c r="J79" s="90">
        <v>1936</v>
      </c>
      <c r="K79" s="104">
        <v>2173</v>
      </c>
      <c r="L79" s="41"/>
      <c r="M79" s="81"/>
      <c r="N79" s="81"/>
      <c r="O79" s="81"/>
      <c r="P79" s="81"/>
      <c r="Q79" s="81"/>
      <c r="R79" s="81"/>
      <c r="S79" s="81"/>
    </row>
    <row r="80" spans="1:19" ht="21" customHeight="1" x14ac:dyDescent="0.2">
      <c r="A80" s="20" t="s">
        <v>38</v>
      </c>
      <c r="B80" s="17" t="s">
        <v>66</v>
      </c>
      <c r="C80" s="88">
        <v>0</v>
      </c>
      <c r="D80" s="88">
        <v>0</v>
      </c>
      <c r="E80" s="89">
        <v>0</v>
      </c>
      <c r="F80" s="90">
        <v>0</v>
      </c>
      <c r="G80" s="89">
        <v>0</v>
      </c>
      <c r="H80" s="90">
        <v>0</v>
      </c>
      <c r="I80" s="89">
        <v>0</v>
      </c>
      <c r="J80" s="90">
        <v>0</v>
      </c>
      <c r="K80" s="104">
        <v>0</v>
      </c>
      <c r="L80" s="41"/>
      <c r="M80" s="81"/>
      <c r="N80" s="81"/>
      <c r="O80" s="81"/>
      <c r="P80" s="81"/>
      <c r="Q80" s="81"/>
      <c r="R80" s="81"/>
      <c r="S80" s="81"/>
    </row>
    <row r="81" spans="1:19" ht="18" customHeight="1" x14ac:dyDescent="0.2">
      <c r="A81" s="16" t="s">
        <v>39</v>
      </c>
      <c r="B81" s="17" t="s">
        <v>66</v>
      </c>
      <c r="C81" s="88">
        <v>103077</v>
      </c>
      <c r="D81" s="88">
        <v>108529</v>
      </c>
      <c r="E81" s="89">
        <v>111723</v>
      </c>
      <c r="F81" s="90">
        <v>114963</v>
      </c>
      <c r="G81" s="89">
        <v>115618</v>
      </c>
      <c r="H81" s="90">
        <v>117412</v>
      </c>
      <c r="I81" s="89">
        <v>120359</v>
      </c>
      <c r="J81" s="90">
        <v>119265</v>
      </c>
      <c r="K81" s="104">
        <v>124859</v>
      </c>
      <c r="L81" s="41"/>
      <c r="M81" s="81"/>
      <c r="N81" s="81"/>
      <c r="O81" s="81"/>
      <c r="P81" s="81"/>
      <c r="Q81" s="81"/>
      <c r="R81" s="81"/>
      <c r="S81" s="81"/>
    </row>
    <row r="82" spans="1:19" s="5" customFormat="1" ht="22.5" customHeight="1" x14ac:dyDescent="0.2">
      <c r="A82" s="19" t="s">
        <v>67</v>
      </c>
      <c r="B82" s="17" t="s">
        <v>66</v>
      </c>
      <c r="C82" s="22">
        <f t="shared" si="3"/>
        <v>473215</v>
      </c>
      <c r="D82" s="22">
        <f t="shared" si="3"/>
        <v>480705</v>
      </c>
      <c r="E82" s="44">
        <f t="shared" si="3"/>
        <v>489045</v>
      </c>
      <c r="F82" s="48">
        <f t="shared" si="3"/>
        <v>491645</v>
      </c>
      <c r="G82" s="44">
        <f t="shared" si="3"/>
        <v>500599</v>
      </c>
      <c r="H82" s="48">
        <f t="shared" si="3"/>
        <v>496038</v>
      </c>
      <c r="I82" s="44">
        <f t="shared" si="3"/>
        <v>516358</v>
      </c>
      <c r="J82" s="48">
        <f t="shared" si="3"/>
        <v>499741</v>
      </c>
      <c r="K82" s="58">
        <f t="shared" si="3"/>
        <v>536631</v>
      </c>
      <c r="L82" s="41"/>
      <c r="N82" s="81"/>
      <c r="O82" s="81"/>
      <c r="P82" s="81"/>
      <c r="Q82" s="81"/>
      <c r="R82" s="81"/>
      <c r="S82" s="81"/>
    </row>
    <row r="83" spans="1:19" s="5" customFormat="1" ht="16.5" customHeight="1" x14ac:dyDescent="0.2">
      <c r="A83" s="16" t="s">
        <v>41</v>
      </c>
      <c r="B83" s="17"/>
      <c r="C83" s="22"/>
      <c r="D83" s="22"/>
      <c r="E83" s="44"/>
      <c r="F83" s="48"/>
      <c r="G83" s="44"/>
      <c r="H83" s="48"/>
      <c r="I83" s="44"/>
      <c r="J83" s="48"/>
      <c r="K83" s="58"/>
      <c r="L83" s="41"/>
      <c r="N83" s="81"/>
      <c r="O83" s="81"/>
      <c r="P83" s="81"/>
      <c r="Q83" s="81"/>
      <c r="R83" s="81"/>
      <c r="S83" s="81"/>
    </row>
    <row r="84" spans="1:19" s="5" customFormat="1" ht="29.25" customHeight="1" x14ac:dyDescent="0.2">
      <c r="A84" s="21" t="s">
        <v>68</v>
      </c>
      <c r="B84" s="17" t="s">
        <v>66</v>
      </c>
      <c r="C84" s="88">
        <v>3112</v>
      </c>
      <c r="D84" s="88">
        <v>3748</v>
      </c>
      <c r="E84" s="89">
        <v>4117</v>
      </c>
      <c r="F84" s="90">
        <v>4254</v>
      </c>
      <c r="G84" s="89">
        <v>4386</v>
      </c>
      <c r="H84" s="90">
        <v>4279</v>
      </c>
      <c r="I84" s="89">
        <v>4497</v>
      </c>
      <c r="J84" s="90">
        <v>4356</v>
      </c>
      <c r="K84" s="104">
        <v>4612</v>
      </c>
      <c r="L84" s="41"/>
      <c r="N84" s="81"/>
      <c r="O84" s="81"/>
      <c r="P84" s="81"/>
      <c r="Q84" s="81"/>
      <c r="R84" s="81"/>
      <c r="S84" s="81"/>
    </row>
    <row r="85" spans="1:19" ht="24.75" customHeight="1" x14ac:dyDescent="0.2">
      <c r="A85" s="16" t="s">
        <v>69</v>
      </c>
      <c r="B85" s="17"/>
      <c r="C85" s="22"/>
      <c r="D85" s="22"/>
      <c r="E85" s="44"/>
      <c r="F85" s="48"/>
      <c r="G85" s="44"/>
      <c r="H85" s="48"/>
      <c r="I85" s="44"/>
      <c r="J85" s="48"/>
      <c r="K85" s="58"/>
      <c r="L85" s="41"/>
      <c r="M85" s="81"/>
      <c r="N85" s="81"/>
      <c r="O85" s="81"/>
      <c r="P85" s="81"/>
      <c r="Q85" s="81"/>
      <c r="R85" s="81"/>
      <c r="S85" s="81"/>
    </row>
    <row r="86" spans="1:19" ht="23.25" customHeight="1" x14ac:dyDescent="0.2">
      <c r="A86" s="16" t="s">
        <v>24</v>
      </c>
      <c r="B86" s="17" t="s">
        <v>66</v>
      </c>
      <c r="C86" s="88">
        <v>107524</v>
      </c>
      <c r="D86" s="88">
        <v>105326</v>
      </c>
      <c r="E86" s="89">
        <v>108963</v>
      </c>
      <c r="F86" s="90">
        <v>109852</v>
      </c>
      <c r="G86" s="89">
        <v>110526</v>
      </c>
      <c r="H86" s="90">
        <v>111236</v>
      </c>
      <c r="I86" s="89">
        <v>112854</v>
      </c>
      <c r="J86" s="90">
        <v>112458</v>
      </c>
      <c r="K86" s="104">
        <v>115963</v>
      </c>
      <c r="L86" s="41"/>
      <c r="M86" s="81"/>
      <c r="N86" s="81"/>
      <c r="O86" s="81"/>
      <c r="P86" s="81"/>
      <c r="Q86" s="81"/>
      <c r="R86" s="81"/>
      <c r="S86" s="81"/>
    </row>
    <row r="87" spans="1:19" ht="19.5" customHeight="1" x14ac:dyDescent="0.15">
      <c r="A87" s="20" t="s">
        <v>25</v>
      </c>
      <c r="B87" s="17" t="s">
        <v>66</v>
      </c>
      <c r="C87" s="84"/>
      <c r="D87" s="84"/>
      <c r="E87" s="85"/>
      <c r="F87" s="86"/>
      <c r="G87" s="85"/>
      <c r="H87" s="86"/>
      <c r="I87" s="85"/>
      <c r="J87" s="86"/>
      <c r="K87" s="105"/>
      <c r="L87" s="87"/>
      <c r="M87" s="81"/>
      <c r="N87" s="81"/>
      <c r="O87" s="81"/>
      <c r="P87" s="81"/>
      <c r="Q87" s="81"/>
      <c r="R87" s="81"/>
      <c r="S87" s="81"/>
    </row>
    <row r="88" spans="1:19" ht="20.25" customHeight="1" x14ac:dyDescent="0.2">
      <c r="A88" s="16" t="s">
        <v>26</v>
      </c>
      <c r="B88" s="17" t="s">
        <v>66</v>
      </c>
      <c r="C88" s="88">
        <v>1254</v>
      </c>
      <c r="D88" s="88">
        <v>1359</v>
      </c>
      <c r="E88" s="89">
        <v>1397</v>
      </c>
      <c r="F88" s="90">
        <v>1413</v>
      </c>
      <c r="G88" s="89">
        <v>1432</v>
      </c>
      <c r="H88" s="90">
        <v>1446</v>
      </c>
      <c r="I88" s="89">
        <v>1489</v>
      </c>
      <c r="J88" s="90">
        <v>1509</v>
      </c>
      <c r="K88" s="104">
        <v>1586</v>
      </c>
      <c r="L88" s="41"/>
      <c r="M88" s="81"/>
      <c r="N88" s="81"/>
      <c r="O88" s="81"/>
      <c r="P88" s="81"/>
      <c r="Q88" s="81"/>
      <c r="R88" s="81"/>
      <c r="S88" s="81"/>
    </row>
    <row r="89" spans="1:19" ht="17.25" customHeight="1" x14ac:dyDescent="0.2">
      <c r="A89" s="16" t="s">
        <v>27</v>
      </c>
      <c r="B89" s="17" t="s">
        <v>66</v>
      </c>
      <c r="C89" s="88">
        <v>678</v>
      </c>
      <c r="D89" s="88">
        <v>707</v>
      </c>
      <c r="E89" s="89">
        <v>726</v>
      </c>
      <c r="F89" s="90">
        <v>743</v>
      </c>
      <c r="G89" s="89">
        <v>758</v>
      </c>
      <c r="H89" s="90">
        <v>764</v>
      </c>
      <c r="I89" s="89">
        <v>783</v>
      </c>
      <c r="J89" s="90">
        <v>781</v>
      </c>
      <c r="K89" s="104">
        <v>809</v>
      </c>
      <c r="L89" s="41"/>
      <c r="M89" s="81"/>
      <c r="N89" s="81"/>
      <c r="O89" s="81"/>
      <c r="P89" s="81"/>
      <c r="Q89" s="81"/>
      <c r="R89" s="81"/>
      <c r="S89" s="81"/>
    </row>
    <row r="90" spans="1:19" ht="17.25" customHeight="1" x14ac:dyDescent="0.2">
      <c r="A90" s="16" t="s">
        <v>28</v>
      </c>
      <c r="B90" s="17" t="s">
        <v>66</v>
      </c>
      <c r="C90" s="88">
        <v>2023</v>
      </c>
      <c r="D90" s="88">
        <v>2051</v>
      </c>
      <c r="E90" s="89">
        <v>2086</v>
      </c>
      <c r="F90" s="90">
        <v>2114</v>
      </c>
      <c r="G90" s="89">
        <v>2159</v>
      </c>
      <c r="H90" s="90">
        <v>2165</v>
      </c>
      <c r="I90" s="89">
        <v>2241</v>
      </c>
      <c r="J90" s="90">
        <v>2203</v>
      </c>
      <c r="K90" s="104">
        <v>2304</v>
      </c>
      <c r="L90" s="41"/>
      <c r="M90" s="81"/>
      <c r="N90" s="81"/>
      <c r="O90" s="81"/>
      <c r="P90" s="81"/>
      <c r="Q90" s="81"/>
      <c r="R90" s="81"/>
      <c r="S90" s="81"/>
    </row>
    <row r="91" spans="1:19" ht="17.25" customHeight="1" x14ac:dyDescent="0.2">
      <c r="A91" s="16" t="s">
        <v>29</v>
      </c>
      <c r="B91" s="17" t="s">
        <v>66</v>
      </c>
      <c r="C91" s="88">
        <v>0</v>
      </c>
      <c r="D91" s="88">
        <v>0</v>
      </c>
      <c r="E91" s="89">
        <v>0</v>
      </c>
      <c r="F91" s="90">
        <v>0</v>
      </c>
      <c r="G91" s="89">
        <v>0</v>
      </c>
      <c r="H91" s="90">
        <v>0</v>
      </c>
      <c r="I91" s="89">
        <v>0</v>
      </c>
      <c r="J91" s="90">
        <v>0</v>
      </c>
      <c r="K91" s="104">
        <v>0</v>
      </c>
      <c r="L91" s="41"/>
      <c r="M91" s="81"/>
      <c r="N91" s="81"/>
      <c r="O91" s="81"/>
      <c r="P91" s="81"/>
      <c r="Q91" s="81"/>
      <c r="R91" s="81"/>
      <c r="S91" s="81"/>
    </row>
    <row r="92" spans="1:19" ht="44.25" customHeight="1" x14ac:dyDescent="0.2">
      <c r="A92" s="16" t="s">
        <v>30</v>
      </c>
      <c r="B92" s="17" t="s">
        <v>66</v>
      </c>
      <c r="C92" s="88">
        <v>20528</v>
      </c>
      <c r="D92" s="88">
        <v>21774</v>
      </c>
      <c r="E92" s="89">
        <v>22635</v>
      </c>
      <c r="F92" s="90">
        <v>22714</v>
      </c>
      <c r="G92" s="89">
        <v>23268</v>
      </c>
      <c r="H92" s="90">
        <v>23354</v>
      </c>
      <c r="I92" s="89">
        <v>24365</v>
      </c>
      <c r="J92" s="90">
        <v>23865</v>
      </c>
      <c r="K92" s="104">
        <v>25748</v>
      </c>
      <c r="L92" s="41"/>
      <c r="M92" s="81"/>
      <c r="N92" s="81"/>
      <c r="O92" s="81"/>
      <c r="P92" s="81"/>
      <c r="Q92" s="81"/>
      <c r="R92" s="81"/>
      <c r="S92" s="81"/>
    </row>
    <row r="93" spans="1:19" ht="26.25" customHeight="1" x14ac:dyDescent="0.2">
      <c r="A93" s="20" t="s">
        <v>31</v>
      </c>
      <c r="B93" s="17" t="s">
        <v>66</v>
      </c>
      <c r="C93" s="88">
        <v>0</v>
      </c>
      <c r="D93" s="88">
        <v>0</v>
      </c>
      <c r="E93" s="89">
        <v>0</v>
      </c>
      <c r="F93" s="90">
        <v>0</v>
      </c>
      <c r="G93" s="89">
        <v>0</v>
      </c>
      <c r="H93" s="90">
        <v>0</v>
      </c>
      <c r="I93" s="89">
        <v>0</v>
      </c>
      <c r="J93" s="90">
        <v>0</v>
      </c>
      <c r="K93" s="104">
        <v>0</v>
      </c>
      <c r="L93" s="41"/>
      <c r="M93" s="81"/>
      <c r="N93" s="81"/>
      <c r="O93" s="81"/>
      <c r="P93" s="81"/>
      <c r="Q93" s="81"/>
      <c r="R93" s="81"/>
      <c r="S93" s="81"/>
    </row>
    <row r="94" spans="1:19" ht="24" customHeight="1" x14ac:dyDescent="0.2">
      <c r="A94" s="20" t="s">
        <v>32</v>
      </c>
      <c r="B94" s="17" t="s">
        <v>66</v>
      </c>
      <c r="C94" s="88">
        <v>0</v>
      </c>
      <c r="D94" s="88">
        <v>0</v>
      </c>
      <c r="E94" s="89">
        <v>0</v>
      </c>
      <c r="F94" s="90">
        <v>0</v>
      </c>
      <c r="G94" s="89">
        <v>0</v>
      </c>
      <c r="H94" s="90">
        <v>0</v>
      </c>
      <c r="I94" s="89">
        <v>0</v>
      </c>
      <c r="J94" s="90">
        <v>0</v>
      </c>
      <c r="K94" s="104">
        <v>0</v>
      </c>
      <c r="L94" s="41"/>
      <c r="M94" s="81"/>
      <c r="N94" s="81"/>
      <c r="O94" s="81"/>
      <c r="P94" s="81"/>
      <c r="Q94" s="81"/>
      <c r="R94" s="81"/>
      <c r="S94" s="81"/>
    </row>
    <row r="95" spans="1:19" ht="17.25" customHeight="1" x14ac:dyDescent="0.2">
      <c r="A95" s="16" t="s">
        <v>33</v>
      </c>
      <c r="B95" s="17" t="s">
        <v>66</v>
      </c>
      <c r="C95" s="88">
        <v>1026</v>
      </c>
      <c r="D95" s="88">
        <v>1127</v>
      </c>
      <c r="E95" s="89">
        <v>1179</v>
      </c>
      <c r="F95" s="90">
        <v>1198</v>
      </c>
      <c r="G95" s="89">
        <v>1235</v>
      </c>
      <c r="H95" s="90">
        <v>1217</v>
      </c>
      <c r="I95" s="89">
        <v>1287</v>
      </c>
      <c r="J95" s="90">
        <v>1253</v>
      </c>
      <c r="K95" s="104">
        <v>1347</v>
      </c>
      <c r="L95" s="41"/>
      <c r="M95" s="81"/>
      <c r="N95" s="81"/>
      <c r="O95" s="81"/>
      <c r="P95" s="81"/>
      <c r="Q95" s="81"/>
      <c r="R95" s="81"/>
      <c r="S95" s="81"/>
    </row>
    <row r="96" spans="1:19" ht="24" customHeight="1" x14ac:dyDescent="0.2">
      <c r="A96" s="16" t="s">
        <v>34</v>
      </c>
      <c r="B96" s="17" t="s">
        <v>66</v>
      </c>
      <c r="C96" s="88">
        <v>292857</v>
      </c>
      <c r="D96" s="88">
        <v>299568</v>
      </c>
      <c r="E96" s="89">
        <v>301526</v>
      </c>
      <c r="F96" s="90">
        <v>302415</v>
      </c>
      <c r="G96" s="89">
        <v>308547</v>
      </c>
      <c r="H96" s="90">
        <v>303639</v>
      </c>
      <c r="I96" s="89">
        <v>318569</v>
      </c>
      <c r="J96" s="90">
        <v>304527</v>
      </c>
      <c r="K96" s="104">
        <v>331529</v>
      </c>
      <c r="L96" s="41"/>
      <c r="M96" s="81"/>
      <c r="N96" s="81"/>
      <c r="O96" s="81"/>
      <c r="P96" s="81"/>
      <c r="Q96" s="81"/>
      <c r="R96" s="81"/>
      <c r="S96" s="81"/>
    </row>
    <row r="97" spans="1:19" ht="17.25" customHeight="1" x14ac:dyDescent="0.2">
      <c r="A97" s="16" t="s">
        <v>35</v>
      </c>
      <c r="B97" s="17" t="s">
        <v>66</v>
      </c>
      <c r="C97" s="88">
        <v>24852</v>
      </c>
      <c r="D97" s="88">
        <v>25741</v>
      </c>
      <c r="E97" s="89">
        <v>25978</v>
      </c>
      <c r="F97" s="90">
        <v>26187</v>
      </c>
      <c r="G97" s="89">
        <v>26984</v>
      </c>
      <c r="H97" s="90">
        <v>26685</v>
      </c>
      <c r="I97" s="89">
        <v>27854</v>
      </c>
      <c r="J97" s="90">
        <v>26879</v>
      </c>
      <c r="K97" s="104">
        <v>29125</v>
      </c>
      <c r="L97" s="41"/>
      <c r="M97" s="81"/>
      <c r="N97" s="81"/>
      <c r="O97" s="81"/>
      <c r="P97" s="81"/>
      <c r="Q97" s="81"/>
      <c r="R97" s="81"/>
      <c r="S97" s="81"/>
    </row>
    <row r="98" spans="1:19" ht="23.25" customHeight="1" x14ac:dyDescent="0.2">
      <c r="A98" s="20" t="s">
        <v>36</v>
      </c>
      <c r="B98" s="17" t="s">
        <v>66</v>
      </c>
      <c r="C98" s="88">
        <v>0</v>
      </c>
      <c r="D98" s="88">
        <v>0</v>
      </c>
      <c r="E98" s="89">
        <v>0</v>
      </c>
      <c r="F98" s="90">
        <v>0</v>
      </c>
      <c r="G98" s="89">
        <v>0</v>
      </c>
      <c r="H98" s="90">
        <v>0</v>
      </c>
      <c r="I98" s="89">
        <v>0</v>
      </c>
      <c r="J98" s="90">
        <v>0</v>
      </c>
      <c r="K98" s="104">
        <v>0</v>
      </c>
      <c r="L98" s="41"/>
      <c r="M98" s="81"/>
      <c r="N98" s="81"/>
      <c r="O98" s="81"/>
      <c r="P98" s="81"/>
      <c r="Q98" s="81"/>
      <c r="R98" s="81"/>
      <c r="S98" s="81"/>
    </row>
    <row r="99" spans="1:19" ht="27.75" customHeight="1" x14ac:dyDescent="0.2">
      <c r="A99" s="16" t="s">
        <v>46</v>
      </c>
      <c r="B99" s="17" t="s">
        <v>66</v>
      </c>
      <c r="C99" s="88">
        <v>2841</v>
      </c>
      <c r="D99" s="88">
        <v>2934</v>
      </c>
      <c r="E99" s="89">
        <v>2986</v>
      </c>
      <c r="F99" s="90">
        <v>3024</v>
      </c>
      <c r="G99" s="89">
        <v>3121</v>
      </c>
      <c r="H99" s="90">
        <v>3079</v>
      </c>
      <c r="I99" s="89">
        <v>3217</v>
      </c>
      <c r="J99" s="90">
        <v>3149</v>
      </c>
      <c r="K99" s="104">
        <v>3346</v>
      </c>
      <c r="L99" s="41"/>
      <c r="M99" s="81"/>
      <c r="N99" s="81"/>
      <c r="O99" s="81"/>
      <c r="P99" s="81"/>
      <c r="Q99" s="81"/>
      <c r="R99" s="81"/>
      <c r="S99" s="81"/>
    </row>
    <row r="100" spans="1:19" ht="24" customHeight="1" x14ac:dyDescent="0.2">
      <c r="A100" s="20" t="s">
        <v>38</v>
      </c>
      <c r="B100" s="17" t="s">
        <v>66</v>
      </c>
      <c r="C100" s="88">
        <v>0</v>
      </c>
      <c r="D100" s="88">
        <v>0</v>
      </c>
      <c r="E100" s="89">
        <v>0</v>
      </c>
      <c r="F100" s="90">
        <v>0</v>
      </c>
      <c r="G100" s="89">
        <v>0</v>
      </c>
      <c r="H100" s="90">
        <v>0</v>
      </c>
      <c r="I100" s="89">
        <v>0</v>
      </c>
      <c r="J100" s="90">
        <v>0</v>
      </c>
      <c r="K100" s="104">
        <v>0</v>
      </c>
      <c r="L100" s="41"/>
      <c r="M100" s="81"/>
      <c r="N100" s="81"/>
      <c r="O100" s="81"/>
      <c r="P100" s="81"/>
      <c r="Q100" s="81"/>
      <c r="R100" s="81"/>
      <c r="S100" s="81"/>
    </row>
    <row r="101" spans="1:19" ht="17.25" customHeight="1" x14ac:dyDescent="0.2">
      <c r="A101" s="16" t="s">
        <v>39</v>
      </c>
      <c r="B101" s="17" t="s">
        <v>66</v>
      </c>
      <c r="C101" s="88">
        <v>19632</v>
      </c>
      <c r="D101" s="88">
        <v>20118</v>
      </c>
      <c r="E101" s="89">
        <v>21569</v>
      </c>
      <c r="F101" s="90">
        <v>21985</v>
      </c>
      <c r="G101" s="89">
        <v>22569</v>
      </c>
      <c r="H101" s="90">
        <v>22453</v>
      </c>
      <c r="I101" s="89">
        <v>23699</v>
      </c>
      <c r="J101" s="90">
        <v>23117</v>
      </c>
      <c r="K101" s="104">
        <v>24874</v>
      </c>
      <c r="L101" s="41"/>
      <c r="M101" s="81"/>
      <c r="N101" s="81"/>
      <c r="O101" s="81"/>
      <c r="P101" s="81"/>
      <c r="Q101" s="81"/>
      <c r="R101" s="81"/>
      <c r="S101" s="81"/>
    </row>
    <row r="102" spans="1:19" s="5" customFormat="1" ht="22.5" customHeight="1" x14ac:dyDescent="0.2">
      <c r="A102" s="19" t="s">
        <v>70</v>
      </c>
      <c r="B102" s="17" t="s">
        <v>66</v>
      </c>
      <c r="C102" s="88">
        <v>1623</v>
      </c>
      <c r="D102" s="88">
        <v>1698</v>
      </c>
      <c r="E102" s="89">
        <v>1714</v>
      </c>
      <c r="F102" s="90">
        <v>1742</v>
      </c>
      <c r="G102" s="89">
        <v>1798</v>
      </c>
      <c r="H102" s="90">
        <v>1763</v>
      </c>
      <c r="I102" s="89">
        <v>1872</v>
      </c>
      <c r="J102" s="90">
        <v>1801</v>
      </c>
      <c r="K102" s="104">
        <v>1929</v>
      </c>
      <c r="L102" s="41"/>
      <c r="N102" s="81"/>
      <c r="O102" s="81"/>
      <c r="P102" s="81"/>
      <c r="Q102" s="81"/>
      <c r="R102" s="81"/>
      <c r="S102" s="81"/>
    </row>
    <row r="103" spans="1:19" s="5" customFormat="1" ht="22.5" customHeight="1" x14ac:dyDescent="0.2">
      <c r="A103" s="19" t="s">
        <v>71</v>
      </c>
      <c r="B103" s="17" t="s">
        <v>66</v>
      </c>
      <c r="C103" s="88">
        <v>4012</v>
      </c>
      <c r="D103" s="88">
        <v>4878</v>
      </c>
      <c r="E103" s="89">
        <v>4785</v>
      </c>
      <c r="F103" s="90">
        <v>4791</v>
      </c>
      <c r="G103" s="89">
        <v>4841</v>
      </c>
      <c r="H103" s="90">
        <v>4853</v>
      </c>
      <c r="I103" s="89">
        <v>4961</v>
      </c>
      <c r="J103" s="90">
        <v>4877</v>
      </c>
      <c r="K103" s="104">
        <v>5012</v>
      </c>
      <c r="L103" s="41"/>
      <c r="N103" s="81"/>
      <c r="O103" s="81"/>
      <c r="P103" s="81"/>
      <c r="Q103" s="81"/>
      <c r="R103" s="81"/>
      <c r="S103" s="81"/>
    </row>
    <row r="104" spans="1:19" s="5" customFormat="1" ht="19.5" customHeight="1" x14ac:dyDescent="0.2">
      <c r="A104" s="55" t="s">
        <v>72</v>
      </c>
      <c r="B104" s="30" t="s">
        <v>66</v>
      </c>
      <c r="C104" s="91">
        <v>94672</v>
      </c>
      <c r="D104" s="91">
        <v>112125</v>
      </c>
      <c r="E104" s="92">
        <v>131524</v>
      </c>
      <c r="F104" s="93">
        <v>143259</v>
      </c>
      <c r="G104" s="92">
        <v>146524</v>
      </c>
      <c r="H104" s="93">
        <v>145126</v>
      </c>
      <c r="I104" s="92">
        <v>151265</v>
      </c>
      <c r="J104" s="93">
        <v>147596</v>
      </c>
      <c r="K104" s="92">
        <v>156247</v>
      </c>
      <c r="L104" s="52"/>
      <c r="N104" s="81"/>
      <c r="O104" s="81"/>
      <c r="P104" s="81"/>
      <c r="Q104" s="81"/>
      <c r="R104" s="81"/>
      <c r="S104" s="81"/>
    </row>
    <row r="105" spans="1:19" ht="28.5" customHeight="1" x14ac:dyDescent="0.2">
      <c r="A105" s="32" t="s">
        <v>73</v>
      </c>
      <c r="B105" s="33" t="s">
        <v>64</v>
      </c>
      <c r="C105" s="53">
        <f t="shared" ref="C105:K105" si="9">C106+C107+C110+C111</f>
        <v>490434</v>
      </c>
      <c r="D105" s="53">
        <f t="shared" si="9"/>
        <v>505662</v>
      </c>
      <c r="E105" s="54">
        <f t="shared" si="9"/>
        <v>520211</v>
      </c>
      <c r="F105" s="56">
        <f t="shared" si="9"/>
        <v>537635</v>
      </c>
      <c r="G105" s="54">
        <f t="shared" si="9"/>
        <v>540406</v>
      </c>
      <c r="H105" s="56">
        <f t="shared" si="9"/>
        <v>555093</v>
      </c>
      <c r="I105" s="54">
        <f t="shared" si="9"/>
        <v>565872</v>
      </c>
      <c r="J105" s="56">
        <f t="shared" si="9"/>
        <v>572915</v>
      </c>
      <c r="K105" s="54">
        <f t="shared" si="9"/>
        <v>588868</v>
      </c>
      <c r="L105" s="51"/>
      <c r="M105" s="81"/>
      <c r="N105" s="81"/>
      <c r="O105" s="81"/>
      <c r="P105" s="81"/>
      <c r="Q105" s="81"/>
      <c r="R105" s="81"/>
      <c r="S105" s="81"/>
    </row>
    <row r="106" spans="1:19" ht="42.75" customHeight="1" x14ac:dyDescent="0.2">
      <c r="A106" s="19" t="s">
        <v>74</v>
      </c>
      <c r="B106" s="17" t="s">
        <v>66</v>
      </c>
      <c r="C106" s="88">
        <v>345963</v>
      </c>
      <c r="D106" s="88">
        <v>354987</v>
      </c>
      <c r="E106" s="89">
        <v>368124</v>
      </c>
      <c r="F106" s="90">
        <v>381301</v>
      </c>
      <c r="G106" s="89">
        <v>383217</v>
      </c>
      <c r="H106" s="90">
        <v>393502</v>
      </c>
      <c r="I106" s="89">
        <v>399524</v>
      </c>
      <c r="J106" s="90">
        <v>406450</v>
      </c>
      <c r="K106" s="89">
        <v>414521</v>
      </c>
      <c r="L106" s="41"/>
      <c r="M106" s="81"/>
      <c r="N106" s="81"/>
      <c r="O106" s="81"/>
      <c r="P106" s="81"/>
      <c r="Q106" s="81"/>
      <c r="R106" s="81"/>
      <c r="S106" s="81"/>
    </row>
    <row r="107" spans="1:19" ht="24" customHeight="1" x14ac:dyDescent="0.2">
      <c r="A107" s="19" t="s">
        <v>75</v>
      </c>
      <c r="B107" s="17" t="s">
        <v>66</v>
      </c>
      <c r="C107" s="88">
        <v>140364</v>
      </c>
      <c r="D107" s="88">
        <v>145874</v>
      </c>
      <c r="E107" s="89">
        <v>147528</v>
      </c>
      <c r="F107" s="90">
        <v>151658</v>
      </c>
      <c r="G107" s="89">
        <v>152417</v>
      </c>
      <c r="H107" s="90">
        <v>156662</v>
      </c>
      <c r="I107" s="89">
        <v>161258</v>
      </c>
      <c r="J107" s="90">
        <v>161361</v>
      </c>
      <c r="K107" s="89">
        <v>168998</v>
      </c>
      <c r="L107" s="41"/>
      <c r="M107" s="81"/>
      <c r="N107" s="81"/>
      <c r="O107" s="81"/>
      <c r="P107" s="81"/>
      <c r="Q107" s="81"/>
      <c r="R107" s="81"/>
      <c r="S107" s="81"/>
    </row>
    <row r="108" spans="1:19" ht="11.25" customHeight="1" x14ac:dyDescent="0.2">
      <c r="A108" s="16" t="s">
        <v>41</v>
      </c>
      <c r="B108" s="17"/>
      <c r="C108" s="88"/>
      <c r="D108" s="88"/>
      <c r="E108" s="89"/>
      <c r="F108" s="90"/>
      <c r="G108" s="89"/>
      <c r="H108" s="90"/>
      <c r="I108" s="89"/>
      <c r="J108" s="90"/>
      <c r="K108" s="89"/>
      <c r="L108" s="41"/>
      <c r="M108" s="81"/>
      <c r="N108" s="81"/>
      <c r="O108" s="81"/>
      <c r="P108" s="81"/>
      <c r="Q108" s="81"/>
      <c r="R108" s="81"/>
      <c r="S108" s="81"/>
    </row>
    <row r="109" spans="1:19" ht="29.25" customHeight="1" x14ac:dyDescent="0.2">
      <c r="A109" s="21" t="s">
        <v>76</v>
      </c>
      <c r="B109" s="17" t="s">
        <v>66</v>
      </c>
      <c r="C109" s="88">
        <v>2701</v>
      </c>
      <c r="D109" s="88">
        <v>2923</v>
      </c>
      <c r="E109" s="89">
        <v>3011</v>
      </c>
      <c r="F109" s="90">
        <v>3023</v>
      </c>
      <c r="G109" s="89">
        <v>3089</v>
      </c>
      <c r="H109" s="90">
        <v>3146</v>
      </c>
      <c r="I109" s="89">
        <v>3252</v>
      </c>
      <c r="J109" s="90">
        <v>3282</v>
      </c>
      <c r="K109" s="89">
        <v>3428</v>
      </c>
      <c r="L109" s="41"/>
      <c r="M109" s="81"/>
      <c r="N109" s="81"/>
      <c r="O109" s="81"/>
      <c r="P109" s="81"/>
      <c r="Q109" s="81"/>
      <c r="R109" s="81"/>
      <c r="S109" s="81"/>
    </row>
    <row r="110" spans="1:19" ht="22.5" customHeight="1" x14ac:dyDescent="0.2">
      <c r="A110" s="21" t="s">
        <v>77</v>
      </c>
      <c r="B110" s="17" t="s">
        <v>66</v>
      </c>
      <c r="C110" s="88">
        <v>1521</v>
      </c>
      <c r="D110" s="88">
        <v>1657</v>
      </c>
      <c r="E110" s="89">
        <v>1714</v>
      </c>
      <c r="F110" s="90">
        <v>1759</v>
      </c>
      <c r="G110" s="89">
        <v>1788</v>
      </c>
      <c r="H110" s="90">
        <v>1813</v>
      </c>
      <c r="I110" s="89">
        <v>1895</v>
      </c>
      <c r="J110" s="90">
        <v>1887</v>
      </c>
      <c r="K110" s="89">
        <v>1993</v>
      </c>
      <c r="L110" s="41"/>
      <c r="M110" s="81"/>
      <c r="N110" s="81"/>
      <c r="O110" s="81"/>
      <c r="P110" s="81"/>
      <c r="Q110" s="81"/>
      <c r="R110" s="81"/>
      <c r="S110" s="81"/>
    </row>
    <row r="111" spans="1:19" ht="22.5" customHeight="1" x14ac:dyDescent="0.2">
      <c r="A111" s="21" t="s">
        <v>78</v>
      </c>
      <c r="B111" s="17" t="s">
        <v>66</v>
      </c>
      <c r="C111" s="88">
        <v>2586</v>
      </c>
      <c r="D111" s="88">
        <v>3144</v>
      </c>
      <c r="E111" s="89">
        <v>2845</v>
      </c>
      <c r="F111" s="90">
        <v>2917</v>
      </c>
      <c r="G111" s="89">
        <v>2984</v>
      </c>
      <c r="H111" s="90">
        <v>3116</v>
      </c>
      <c r="I111" s="89">
        <v>3195</v>
      </c>
      <c r="J111" s="90">
        <v>3217</v>
      </c>
      <c r="K111" s="89">
        <v>3356</v>
      </c>
      <c r="L111" s="41"/>
      <c r="M111" s="81"/>
      <c r="N111" s="81"/>
      <c r="O111" s="81"/>
      <c r="P111" s="81"/>
      <c r="Q111" s="81"/>
      <c r="R111" s="81"/>
      <c r="S111" s="81"/>
    </row>
    <row r="112" spans="1:19" ht="30" customHeight="1" x14ac:dyDescent="0.2">
      <c r="A112" s="55" t="s">
        <v>79</v>
      </c>
      <c r="B112" s="30" t="s">
        <v>66</v>
      </c>
      <c r="C112" s="91">
        <v>94672</v>
      </c>
      <c r="D112" s="91">
        <v>112125</v>
      </c>
      <c r="E112" s="92">
        <v>131524</v>
      </c>
      <c r="F112" s="93">
        <v>143259</v>
      </c>
      <c r="G112" s="92">
        <v>146524</v>
      </c>
      <c r="H112" s="93">
        <v>145126</v>
      </c>
      <c r="I112" s="92">
        <v>151265</v>
      </c>
      <c r="J112" s="93">
        <v>147596</v>
      </c>
      <c r="K112" s="92">
        <v>156247</v>
      </c>
      <c r="L112" s="52"/>
      <c r="M112" s="81"/>
      <c r="N112" s="81"/>
      <c r="O112" s="81"/>
      <c r="P112" s="81"/>
      <c r="Q112" s="81"/>
      <c r="R112" s="81"/>
      <c r="S112" s="81"/>
    </row>
    <row r="113" spans="1:19" ht="27" customHeight="1" x14ac:dyDescent="0.2">
      <c r="A113" s="32" t="s">
        <v>80</v>
      </c>
      <c r="B113" s="33" t="s">
        <v>66</v>
      </c>
      <c r="C113" s="53">
        <f t="shared" ref="C113:K113" si="10">C115+C116+C119+C120</f>
        <v>115678.1</v>
      </c>
      <c r="D113" s="53">
        <f t="shared" si="10"/>
        <v>96541.1</v>
      </c>
      <c r="E113" s="54">
        <f t="shared" si="10"/>
        <v>97090</v>
      </c>
      <c r="F113" s="56">
        <f t="shared" si="10"/>
        <v>89240</v>
      </c>
      <c r="G113" s="54">
        <f t="shared" si="10"/>
        <v>90470</v>
      </c>
      <c r="H113" s="56">
        <f t="shared" si="10"/>
        <v>89370</v>
      </c>
      <c r="I113" s="54">
        <f t="shared" si="10"/>
        <v>91073</v>
      </c>
      <c r="J113" s="56">
        <f t="shared" si="10"/>
        <v>89410</v>
      </c>
      <c r="K113" s="54">
        <f t="shared" si="10"/>
        <v>91850</v>
      </c>
      <c r="L113" s="59"/>
      <c r="M113" s="81"/>
      <c r="N113" s="81"/>
      <c r="O113" s="81"/>
      <c r="P113" s="81"/>
      <c r="Q113" s="81"/>
      <c r="R113" s="81"/>
      <c r="S113" s="81"/>
    </row>
    <row r="114" spans="1:19" ht="15" customHeight="1" x14ac:dyDescent="0.2">
      <c r="A114" s="16" t="s">
        <v>81</v>
      </c>
      <c r="B114" s="17"/>
      <c r="C114" s="23"/>
      <c r="D114" s="23"/>
      <c r="E114" s="60"/>
      <c r="F114" s="61"/>
      <c r="G114" s="60"/>
      <c r="H114" s="61"/>
      <c r="I114" s="60"/>
      <c r="J114" s="61"/>
      <c r="K114" s="60"/>
      <c r="L114" s="41"/>
      <c r="M114" s="81"/>
      <c r="N114" s="81"/>
      <c r="O114" s="81"/>
      <c r="P114" s="81"/>
      <c r="Q114" s="81"/>
      <c r="R114" s="81"/>
      <c r="S114" s="81"/>
    </row>
    <row r="115" spans="1:19" ht="40.5" customHeight="1" x14ac:dyDescent="0.2">
      <c r="A115" s="19" t="s">
        <v>82</v>
      </c>
      <c r="B115" s="17" t="s">
        <v>66</v>
      </c>
      <c r="C115" s="106">
        <v>115678.1</v>
      </c>
      <c r="D115" s="88">
        <v>96541.1</v>
      </c>
      <c r="E115" s="89">
        <v>97090</v>
      </c>
      <c r="F115" s="90">
        <v>89240</v>
      </c>
      <c r="G115" s="89">
        <v>90470</v>
      </c>
      <c r="H115" s="90">
        <v>89370</v>
      </c>
      <c r="I115" s="89">
        <v>91073</v>
      </c>
      <c r="J115" s="90">
        <v>89410</v>
      </c>
      <c r="K115" s="89">
        <v>91850</v>
      </c>
      <c r="L115" s="41"/>
      <c r="M115" s="81"/>
      <c r="N115" s="81"/>
      <c r="O115" s="81"/>
      <c r="P115" s="81"/>
      <c r="Q115" s="81"/>
      <c r="R115" s="81"/>
      <c r="S115" s="81"/>
    </row>
    <row r="116" spans="1:19" ht="19.5" customHeight="1" x14ac:dyDescent="0.2">
      <c r="A116" s="19" t="s">
        <v>83</v>
      </c>
      <c r="B116" s="17" t="s">
        <v>66</v>
      </c>
      <c r="C116" s="106">
        <v>0</v>
      </c>
      <c r="D116" s="88">
        <v>0</v>
      </c>
      <c r="E116" s="89">
        <v>0</v>
      </c>
      <c r="F116" s="90">
        <v>0</v>
      </c>
      <c r="G116" s="89">
        <v>0</v>
      </c>
      <c r="H116" s="90">
        <v>0</v>
      </c>
      <c r="I116" s="89">
        <v>0</v>
      </c>
      <c r="J116" s="90">
        <v>0</v>
      </c>
      <c r="K116" s="89">
        <v>0</v>
      </c>
      <c r="L116" s="41"/>
      <c r="M116" s="81"/>
      <c r="N116" s="81"/>
      <c r="O116" s="81"/>
      <c r="P116" s="81"/>
      <c r="Q116" s="81"/>
      <c r="R116" s="81"/>
      <c r="S116" s="81"/>
    </row>
    <row r="117" spans="1:19" ht="14.25" customHeight="1" x14ac:dyDescent="0.2">
      <c r="A117" s="16" t="s">
        <v>41</v>
      </c>
      <c r="B117" s="17"/>
      <c r="C117" s="106"/>
      <c r="D117" s="88"/>
      <c r="E117" s="89"/>
      <c r="F117" s="90"/>
      <c r="G117" s="89"/>
      <c r="H117" s="90"/>
      <c r="I117" s="89"/>
      <c r="J117" s="90"/>
      <c r="K117" s="89"/>
      <c r="L117" s="41"/>
      <c r="M117" s="81"/>
      <c r="N117" s="81"/>
      <c r="O117" s="81"/>
      <c r="P117" s="81"/>
      <c r="Q117" s="81"/>
      <c r="R117" s="81"/>
      <c r="S117" s="81"/>
    </row>
    <row r="118" spans="1:19" ht="29.25" customHeight="1" x14ac:dyDescent="0.2">
      <c r="A118" s="21" t="s">
        <v>84</v>
      </c>
      <c r="B118" s="17" t="s">
        <v>66</v>
      </c>
      <c r="C118" s="106">
        <v>0</v>
      </c>
      <c r="D118" s="88">
        <v>0</v>
      </c>
      <c r="E118" s="89">
        <v>0</v>
      </c>
      <c r="F118" s="90">
        <v>0</v>
      </c>
      <c r="G118" s="89">
        <v>0</v>
      </c>
      <c r="H118" s="90">
        <v>0</v>
      </c>
      <c r="I118" s="89">
        <v>0</v>
      </c>
      <c r="J118" s="90">
        <v>0</v>
      </c>
      <c r="K118" s="89">
        <v>0</v>
      </c>
      <c r="L118" s="41"/>
      <c r="M118" s="81"/>
      <c r="N118" s="81"/>
      <c r="O118" s="81"/>
      <c r="P118" s="81"/>
      <c r="Q118" s="81"/>
      <c r="R118" s="81"/>
      <c r="S118" s="81"/>
    </row>
    <row r="119" spans="1:19" ht="22.5" customHeight="1" x14ac:dyDescent="0.2">
      <c r="A119" s="21" t="s">
        <v>85</v>
      </c>
      <c r="B119" s="17" t="s">
        <v>66</v>
      </c>
      <c r="C119" s="106">
        <v>0</v>
      </c>
      <c r="D119" s="88">
        <v>0</v>
      </c>
      <c r="E119" s="89">
        <v>0</v>
      </c>
      <c r="F119" s="90">
        <v>0</v>
      </c>
      <c r="G119" s="89">
        <v>0</v>
      </c>
      <c r="H119" s="90">
        <v>0</v>
      </c>
      <c r="I119" s="89">
        <v>0</v>
      </c>
      <c r="J119" s="90">
        <v>0</v>
      </c>
      <c r="K119" s="89">
        <v>0</v>
      </c>
      <c r="L119" s="41"/>
      <c r="M119" s="81"/>
      <c r="N119" s="81"/>
      <c r="O119" s="81"/>
      <c r="P119" s="81"/>
      <c r="Q119" s="81"/>
      <c r="R119" s="81"/>
      <c r="S119" s="81"/>
    </row>
    <row r="120" spans="1:19" ht="22.5" customHeight="1" x14ac:dyDescent="0.2">
      <c r="A120" s="21" t="s">
        <v>86</v>
      </c>
      <c r="B120" s="17" t="s">
        <v>66</v>
      </c>
      <c r="C120" s="106">
        <v>0</v>
      </c>
      <c r="D120" s="88">
        <v>0</v>
      </c>
      <c r="E120" s="89">
        <v>0</v>
      </c>
      <c r="F120" s="90">
        <v>0</v>
      </c>
      <c r="G120" s="89">
        <v>0</v>
      </c>
      <c r="H120" s="90">
        <v>0</v>
      </c>
      <c r="I120" s="89">
        <v>0</v>
      </c>
      <c r="J120" s="90">
        <v>0</v>
      </c>
      <c r="K120" s="89">
        <v>0</v>
      </c>
      <c r="L120" s="41"/>
      <c r="M120" s="81"/>
      <c r="N120" s="81"/>
      <c r="O120" s="81"/>
      <c r="P120" s="81"/>
      <c r="Q120" s="81"/>
      <c r="R120" s="81"/>
      <c r="S120" s="81"/>
    </row>
    <row r="121" spans="1:19" ht="19.5" customHeight="1" x14ac:dyDescent="0.2">
      <c r="A121" s="55" t="s">
        <v>87</v>
      </c>
      <c r="B121" s="30" t="s">
        <v>66</v>
      </c>
      <c r="C121" s="107">
        <v>4550</v>
      </c>
      <c r="D121" s="91">
        <v>2700</v>
      </c>
      <c r="E121" s="92">
        <v>1300</v>
      </c>
      <c r="F121" s="93">
        <v>0</v>
      </c>
      <c r="G121" s="92">
        <v>0</v>
      </c>
      <c r="H121" s="93">
        <v>0</v>
      </c>
      <c r="I121" s="92">
        <v>0</v>
      </c>
      <c r="J121" s="93">
        <v>0</v>
      </c>
      <c r="K121" s="92">
        <v>0</v>
      </c>
      <c r="L121" s="66"/>
      <c r="M121" s="81"/>
      <c r="N121" s="81"/>
      <c r="O121" s="81"/>
      <c r="P121" s="81"/>
      <c r="Q121" s="81"/>
      <c r="R121" s="81"/>
      <c r="S121" s="81"/>
    </row>
    <row r="122" spans="1:19" ht="28.5" customHeight="1" x14ac:dyDescent="0.2">
      <c r="A122" s="32" t="s">
        <v>88</v>
      </c>
      <c r="B122" s="33" t="s">
        <v>66</v>
      </c>
      <c r="C122" s="53">
        <f t="shared" ref="C122:K122" si="11">SUM(C124,C125,C126,C127)</f>
        <v>315783</v>
      </c>
      <c r="D122" s="53">
        <f t="shared" si="11"/>
        <v>409150</v>
      </c>
      <c r="E122" s="54">
        <f t="shared" si="11"/>
        <v>429360</v>
      </c>
      <c r="F122" s="56">
        <f t="shared" si="11"/>
        <v>437886</v>
      </c>
      <c r="G122" s="54">
        <f t="shared" si="11"/>
        <v>451001</v>
      </c>
      <c r="H122" s="56">
        <f t="shared" si="11"/>
        <v>455040</v>
      </c>
      <c r="I122" s="54">
        <f t="shared" si="11"/>
        <v>482975</v>
      </c>
      <c r="J122" s="56">
        <f t="shared" si="11"/>
        <v>476588</v>
      </c>
      <c r="K122" s="54">
        <f t="shared" si="11"/>
        <v>529950</v>
      </c>
      <c r="L122" s="51"/>
      <c r="M122" s="81"/>
      <c r="N122" s="81"/>
      <c r="O122" s="81"/>
      <c r="P122" s="81"/>
      <c r="Q122" s="81"/>
      <c r="R122" s="81"/>
      <c r="S122" s="81"/>
    </row>
    <row r="123" spans="1:19" ht="15" customHeight="1" x14ac:dyDescent="0.2">
      <c r="A123" s="16" t="s">
        <v>81</v>
      </c>
      <c r="B123" s="17"/>
      <c r="C123" s="22"/>
      <c r="D123" s="22"/>
      <c r="E123" s="44"/>
      <c r="F123" s="48"/>
      <c r="G123" s="44"/>
      <c r="H123" s="48"/>
      <c r="I123" s="44"/>
      <c r="J123" s="48"/>
      <c r="K123" s="44"/>
      <c r="L123" s="41"/>
      <c r="M123" s="81"/>
      <c r="N123" s="81"/>
      <c r="O123" s="81"/>
      <c r="P123" s="81"/>
      <c r="Q123" s="81"/>
      <c r="R123" s="81"/>
      <c r="S123" s="81"/>
    </row>
    <row r="124" spans="1:19" ht="40.5" customHeight="1" x14ac:dyDescent="0.2">
      <c r="A124" s="19" t="s">
        <v>89</v>
      </c>
      <c r="B124" s="17" t="s">
        <v>66</v>
      </c>
      <c r="C124" s="88">
        <v>182526</v>
      </c>
      <c r="D124" s="88">
        <v>247854</v>
      </c>
      <c r="E124" s="89">
        <v>261524</v>
      </c>
      <c r="F124" s="90">
        <v>264589</v>
      </c>
      <c r="G124" s="89">
        <v>268569</v>
      </c>
      <c r="H124" s="90">
        <v>271658</v>
      </c>
      <c r="I124" s="89">
        <v>285478</v>
      </c>
      <c r="J124" s="90">
        <v>286214</v>
      </c>
      <c r="K124" s="89">
        <v>307458</v>
      </c>
      <c r="L124" s="41"/>
      <c r="M124" s="81"/>
      <c r="N124" s="81"/>
      <c r="O124" s="81"/>
      <c r="P124" s="81"/>
      <c r="Q124" s="81"/>
      <c r="R124" s="81"/>
      <c r="S124" s="81"/>
    </row>
    <row r="125" spans="1:19" ht="25.5" customHeight="1" x14ac:dyDescent="0.2">
      <c r="A125" s="19" t="s">
        <v>90</v>
      </c>
      <c r="B125" s="17" t="s">
        <v>66</v>
      </c>
      <c r="C125" s="88">
        <v>95869</v>
      </c>
      <c r="D125" s="88">
        <v>114526</v>
      </c>
      <c r="E125" s="89">
        <v>117856</v>
      </c>
      <c r="F125" s="90">
        <v>121458</v>
      </c>
      <c r="G125" s="89">
        <v>129547</v>
      </c>
      <c r="H125" s="90">
        <v>128965</v>
      </c>
      <c r="I125" s="89">
        <v>141269</v>
      </c>
      <c r="J125" s="90">
        <v>134587</v>
      </c>
      <c r="K125" s="89">
        <v>163427</v>
      </c>
      <c r="L125" s="41"/>
      <c r="M125" s="81"/>
      <c r="N125" s="81"/>
      <c r="O125" s="81"/>
      <c r="P125" s="81"/>
      <c r="Q125" s="81"/>
      <c r="R125" s="81"/>
      <c r="S125" s="81"/>
    </row>
    <row r="126" spans="1:19" ht="25.5" customHeight="1" x14ac:dyDescent="0.2">
      <c r="A126" s="19" t="s">
        <v>91</v>
      </c>
      <c r="B126" s="17" t="s">
        <v>66</v>
      </c>
      <c r="C126" s="88">
        <v>1987</v>
      </c>
      <c r="D126" s="88">
        <v>2651</v>
      </c>
      <c r="E126" s="89">
        <v>3165</v>
      </c>
      <c r="F126" s="90">
        <v>2879</v>
      </c>
      <c r="G126" s="89">
        <v>3215</v>
      </c>
      <c r="H126" s="90">
        <v>3069</v>
      </c>
      <c r="I126" s="89">
        <v>3549</v>
      </c>
      <c r="J126" s="90">
        <v>3298</v>
      </c>
      <c r="K126" s="89">
        <v>4017</v>
      </c>
      <c r="L126" s="41"/>
      <c r="M126" s="81"/>
      <c r="N126" s="81"/>
      <c r="O126" s="81"/>
      <c r="P126" s="81"/>
      <c r="Q126" s="81"/>
      <c r="R126" s="81"/>
      <c r="S126" s="81"/>
    </row>
    <row r="127" spans="1:19" ht="25.5" customHeight="1" x14ac:dyDescent="0.2">
      <c r="A127" s="19" t="s">
        <v>92</v>
      </c>
      <c r="B127" s="17" t="s">
        <v>66</v>
      </c>
      <c r="C127" s="88">
        <v>35401</v>
      </c>
      <c r="D127" s="88">
        <v>44119</v>
      </c>
      <c r="E127" s="89">
        <v>46815</v>
      </c>
      <c r="F127" s="90">
        <v>48960</v>
      </c>
      <c r="G127" s="89">
        <v>49670</v>
      </c>
      <c r="H127" s="90">
        <v>51348</v>
      </c>
      <c r="I127" s="89">
        <v>52679</v>
      </c>
      <c r="J127" s="90">
        <v>52489</v>
      </c>
      <c r="K127" s="89">
        <v>55048</v>
      </c>
      <c r="L127" s="41"/>
      <c r="M127" s="81"/>
      <c r="N127" s="81"/>
      <c r="O127" s="81"/>
      <c r="P127" s="81"/>
      <c r="Q127" s="81"/>
      <c r="R127" s="81"/>
      <c r="S127" s="81"/>
    </row>
    <row r="128" spans="1:19" ht="29.25" customHeight="1" x14ac:dyDescent="0.2">
      <c r="A128" s="19" t="s">
        <v>93</v>
      </c>
      <c r="B128" s="17" t="s">
        <v>94</v>
      </c>
      <c r="C128" s="88">
        <f t="shared" ref="C128:K128" si="12">IF((ISERROR(C124/C53/12*1000)),0,(C124/C53/12*1000))</f>
        <v>21096.393897364771</v>
      </c>
      <c r="D128" s="22">
        <f t="shared" si="12"/>
        <v>22499.455337690633</v>
      </c>
      <c r="E128" s="44">
        <f t="shared" si="12"/>
        <v>23586.219336219332</v>
      </c>
      <c r="F128" s="48">
        <f t="shared" si="12"/>
        <v>23836.846846846849</v>
      </c>
      <c r="G128" s="44">
        <f t="shared" si="12"/>
        <v>24117.1875</v>
      </c>
      <c r="H128" s="48">
        <f t="shared" si="12"/>
        <v>24368.317186939363</v>
      </c>
      <c r="I128" s="44">
        <f t="shared" si="12"/>
        <v>25498.213647731332</v>
      </c>
      <c r="J128" s="48">
        <f t="shared" si="12"/>
        <v>25618.868600071608</v>
      </c>
      <c r="K128" s="44">
        <f t="shared" si="12"/>
        <v>27285.942492012779</v>
      </c>
      <c r="L128" s="41"/>
      <c r="M128" s="81"/>
      <c r="N128" s="81"/>
      <c r="O128" s="81"/>
      <c r="P128" s="81"/>
      <c r="Q128" s="81"/>
      <c r="R128" s="81"/>
      <c r="S128" s="81"/>
    </row>
    <row r="129" spans="1:19" ht="29.25" customHeight="1" x14ac:dyDescent="0.2">
      <c r="A129" s="19" t="s">
        <v>95</v>
      </c>
      <c r="B129" s="17" t="s">
        <v>94</v>
      </c>
      <c r="C129" s="88">
        <f t="shared" ref="C129:K131" si="13">IF((ISERROR(C125/C55/12*1000)),0,(C125/C55/12*1000))</f>
        <v>18493.248456790123</v>
      </c>
      <c r="D129" s="22">
        <f t="shared" si="13"/>
        <v>21641.345427059714</v>
      </c>
      <c r="E129" s="44">
        <f t="shared" si="13"/>
        <v>22321.212121212124</v>
      </c>
      <c r="F129" s="48">
        <f t="shared" si="13"/>
        <v>23003.409090909092</v>
      </c>
      <c r="G129" s="44">
        <f t="shared" si="13"/>
        <v>24369.262603461248</v>
      </c>
      <c r="H129" s="48">
        <f t="shared" si="13"/>
        <v>24314.668174962291</v>
      </c>
      <c r="I129" s="44">
        <f t="shared" si="13"/>
        <v>26045.169616519175</v>
      </c>
      <c r="J129" s="48">
        <f t="shared" si="13"/>
        <v>25090.790454884413</v>
      </c>
      <c r="K129" s="44">
        <f t="shared" si="13"/>
        <v>28313.756063756064</v>
      </c>
      <c r="L129" s="41"/>
      <c r="M129" s="81"/>
      <c r="N129" s="81"/>
      <c r="O129" s="81"/>
      <c r="P129" s="81"/>
      <c r="Q129" s="81"/>
      <c r="R129" s="81"/>
      <c r="S129" s="81"/>
    </row>
    <row r="130" spans="1:19" ht="29.25" customHeight="1" x14ac:dyDescent="0.2">
      <c r="A130" s="19" t="s">
        <v>96</v>
      </c>
      <c r="B130" s="17" t="s">
        <v>94</v>
      </c>
      <c r="C130" s="88">
        <f t="shared" si="13"/>
        <v>16558.333333333332</v>
      </c>
      <c r="D130" s="22">
        <f t="shared" si="13"/>
        <v>18409.722222222223</v>
      </c>
      <c r="E130" s="44">
        <f t="shared" si="13"/>
        <v>21979.166666666668</v>
      </c>
      <c r="F130" s="48">
        <f t="shared" si="13"/>
        <v>23991.666666666664</v>
      </c>
      <c r="G130" s="44">
        <f t="shared" si="13"/>
        <v>24356.060606060604</v>
      </c>
      <c r="H130" s="48">
        <f t="shared" si="13"/>
        <v>25575</v>
      </c>
      <c r="I130" s="44">
        <f t="shared" si="13"/>
        <v>26886.363636363636</v>
      </c>
      <c r="J130" s="48">
        <f t="shared" si="13"/>
        <v>27483.333333333336</v>
      </c>
      <c r="K130" s="44">
        <f t="shared" si="13"/>
        <v>30431.818181818184</v>
      </c>
      <c r="L130" s="41"/>
      <c r="M130" s="81"/>
      <c r="N130" s="81"/>
      <c r="O130" s="81"/>
      <c r="P130" s="81"/>
      <c r="Q130" s="81"/>
      <c r="R130" s="81"/>
      <c r="S130" s="81"/>
    </row>
    <row r="131" spans="1:19" ht="29.25" customHeight="1" x14ac:dyDescent="0.2">
      <c r="A131" s="62" t="s">
        <v>97</v>
      </c>
      <c r="B131" s="30" t="s">
        <v>94</v>
      </c>
      <c r="C131" s="91">
        <f t="shared" si="13"/>
        <v>25000.706214689264</v>
      </c>
      <c r="D131" s="63">
        <f t="shared" si="13"/>
        <v>29890.92140921409</v>
      </c>
      <c r="E131" s="64">
        <f t="shared" si="13"/>
        <v>32510.416666666664</v>
      </c>
      <c r="F131" s="65">
        <f t="shared" si="13"/>
        <v>34285.714285714283</v>
      </c>
      <c r="G131" s="64">
        <f t="shared" si="13"/>
        <v>34493.055555555555</v>
      </c>
      <c r="H131" s="65">
        <f t="shared" si="13"/>
        <v>35957.983193277309</v>
      </c>
      <c r="I131" s="64">
        <f t="shared" si="13"/>
        <v>36582.638888888891</v>
      </c>
      <c r="J131" s="65">
        <f t="shared" si="13"/>
        <v>37385.327635327638</v>
      </c>
      <c r="K131" s="64">
        <f t="shared" si="13"/>
        <v>38549.019607843133</v>
      </c>
      <c r="L131" s="52"/>
      <c r="M131" s="81"/>
      <c r="N131" s="81"/>
      <c r="O131" s="81"/>
      <c r="P131" s="81"/>
      <c r="Q131" s="81"/>
      <c r="R131" s="81"/>
      <c r="S131" s="81"/>
    </row>
    <row r="132" spans="1:19" ht="45" customHeight="1" x14ac:dyDescent="0.2">
      <c r="A132" s="32" t="s">
        <v>98</v>
      </c>
      <c r="B132" s="33" t="s">
        <v>66</v>
      </c>
      <c r="C132" s="53">
        <f t="shared" ref="C132:K132" si="14">C134+C135+C136+C137</f>
        <v>63949</v>
      </c>
      <c r="D132" s="53">
        <f t="shared" si="14"/>
        <v>62568</v>
      </c>
      <c r="E132" s="54">
        <f t="shared" si="14"/>
        <v>75771</v>
      </c>
      <c r="F132" s="56">
        <f t="shared" si="14"/>
        <v>76630</v>
      </c>
      <c r="G132" s="54">
        <f t="shared" si="14"/>
        <v>78670</v>
      </c>
      <c r="H132" s="56">
        <f t="shared" si="14"/>
        <v>77510</v>
      </c>
      <c r="I132" s="54">
        <f t="shared" si="14"/>
        <v>81150</v>
      </c>
      <c r="J132" s="56">
        <f t="shared" si="14"/>
        <v>78560</v>
      </c>
      <c r="K132" s="54">
        <f t="shared" si="14"/>
        <v>84270</v>
      </c>
      <c r="L132" s="73"/>
      <c r="M132" s="81"/>
      <c r="N132" s="81"/>
      <c r="O132" s="81"/>
      <c r="P132" s="81"/>
      <c r="Q132" s="81"/>
      <c r="R132" s="81"/>
      <c r="S132" s="81"/>
    </row>
    <row r="133" spans="1:19" ht="13.5" customHeight="1" x14ac:dyDescent="0.2">
      <c r="A133" s="16" t="s">
        <v>81</v>
      </c>
      <c r="B133" s="17"/>
      <c r="C133" s="24"/>
      <c r="D133" s="22"/>
      <c r="E133" s="44"/>
      <c r="F133" s="48"/>
      <c r="G133" s="44"/>
      <c r="H133" s="48"/>
      <c r="I133" s="44"/>
      <c r="J133" s="48"/>
      <c r="K133" s="44"/>
      <c r="L133" s="40"/>
      <c r="M133" s="81"/>
      <c r="N133" s="81"/>
      <c r="O133" s="81"/>
      <c r="P133" s="81"/>
      <c r="Q133" s="81"/>
      <c r="R133" s="81"/>
      <c r="S133" s="81"/>
    </row>
    <row r="134" spans="1:19" ht="25.5" customHeight="1" x14ac:dyDescent="0.2">
      <c r="A134" s="19" t="s">
        <v>99</v>
      </c>
      <c r="B134" s="17" t="s">
        <v>66</v>
      </c>
      <c r="C134" s="88">
        <v>44857</v>
      </c>
      <c r="D134" s="88">
        <v>42244</v>
      </c>
      <c r="E134" s="89">
        <v>50220</v>
      </c>
      <c r="F134" s="90">
        <v>51200</v>
      </c>
      <c r="G134" s="89">
        <v>52300</v>
      </c>
      <c r="H134" s="90">
        <v>51750</v>
      </c>
      <c r="I134" s="89">
        <v>53840</v>
      </c>
      <c r="J134" s="90">
        <v>52360</v>
      </c>
      <c r="K134" s="89">
        <v>55670</v>
      </c>
      <c r="L134" s="40"/>
      <c r="M134" s="81"/>
      <c r="N134" s="81"/>
      <c r="O134" s="81"/>
      <c r="P134" s="81"/>
      <c r="Q134" s="81"/>
      <c r="R134" s="81"/>
      <c r="S134" s="81"/>
    </row>
    <row r="135" spans="1:19" ht="22.5" customHeight="1" x14ac:dyDescent="0.2">
      <c r="A135" s="19" t="s">
        <v>100</v>
      </c>
      <c r="B135" s="17" t="s">
        <v>66</v>
      </c>
      <c r="C135" s="88">
        <v>0</v>
      </c>
      <c r="D135" s="88">
        <v>0</v>
      </c>
      <c r="E135" s="89">
        <v>0</v>
      </c>
      <c r="F135" s="90">
        <v>0</v>
      </c>
      <c r="G135" s="89">
        <v>0</v>
      </c>
      <c r="H135" s="90">
        <v>0</v>
      </c>
      <c r="I135" s="89">
        <v>0</v>
      </c>
      <c r="J135" s="90">
        <v>0</v>
      </c>
      <c r="K135" s="89">
        <v>0</v>
      </c>
      <c r="L135" s="40"/>
      <c r="M135" s="81"/>
      <c r="N135" s="81"/>
      <c r="O135" s="81"/>
      <c r="P135" s="81"/>
      <c r="Q135" s="81"/>
      <c r="R135" s="81"/>
      <c r="S135" s="81"/>
    </row>
    <row r="136" spans="1:19" ht="57.75" customHeight="1" x14ac:dyDescent="0.2">
      <c r="A136" s="19" t="s">
        <v>101</v>
      </c>
      <c r="B136" s="17" t="s">
        <v>66</v>
      </c>
      <c r="C136" s="88">
        <v>16788</v>
      </c>
      <c r="D136" s="88">
        <v>19190</v>
      </c>
      <c r="E136" s="89">
        <v>22511</v>
      </c>
      <c r="F136" s="90">
        <v>22600</v>
      </c>
      <c r="G136" s="89">
        <v>23400</v>
      </c>
      <c r="H136" s="90">
        <v>22900</v>
      </c>
      <c r="I136" s="89">
        <v>24200</v>
      </c>
      <c r="J136" s="90">
        <v>23300</v>
      </c>
      <c r="K136" s="89">
        <v>25400</v>
      </c>
      <c r="L136" s="40"/>
      <c r="M136" s="81"/>
      <c r="N136" s="81"/>
      <c r="O136" s="81"/>
      <c r="P136" s="81"/>
      <c r="Q136" s="81"/>
      <c r="R136" s="81"/>
      <c r="S136" s="81"/>
    </row>
    <row r="137" spans="1:19" ht="19.5" customHeight="1" x14ac:dyDescent="0.2">
      <c r="A137" s="19" t="s">
        <v>102</v>
      </c>
      <c r="B137" s="17" t="s">
        <v>66</v>
      </c>
      <c r="C137" s="88">
        <v>2304</v>
      </c>
      <c r="D137" s="88">
        <v>1134</v>
      </c>
      <c r="E137" s="89">
        <v>3040</v>
      </c>
      <c r="F137" s="90">
        <v>2830</v>
      </c>
      <c r="G137" s="89">
        <v>2970</v>
      </c>
      <c r="H137" s="90">
        <v>2860</v>
      </c>
      <c r="I137" s="89">
        <v>3110</v>
      </c>
      <c r="J137" s="90">
        <v>2900</v>
      </c>
      <c r="K137" s="89">
        <v>3200</v>
      </c>
      <c r="L137" s="40"/>
      <c r="M137" s="81"/>
      <c r="N137" s="81"/>
      <c r="O137" s="81"/>
      <c r="P137" s="81"/>
      <c r="Q137" s="81"/>
      <c r="R137" s="81"/>
      <c r="S137" s="81"/>
    </row>
    <row r="138" spans="1:19" ht="31.5" customHeight="1" x14ac:dyDescent="0.2">
      <c r="A138" s="67" t="s">
        <v>103</v>
      </c>
      <c r="B138" s="68" t="s">
        <v>66</v>
      </c>
      <c r="C138" s="108">
        <v>0</v>
      </c>
      <c r="D138" s="108">
        <v>0</v>
      </c>
      <c r="E138" s="109">
        <v>0</v>
      </c>
      <c r="F138" s="93">
        <v>0</v>
      </c>
      <c r="G138" s="92">
        <v>0</v>
      </c>
      <c r="H138" s="93">
        <v>0</v>
      </c>
      <c r="I138" s="92">
        <v>0</v>
      </c>
      <c r="J138" s="93">
        <v>0</v>
      </c>
      <c r="K138" s="92">
        <v>0</v>
      </c>
      <c r="L138" s="74"/>
      <c r="M138" s="81"/>
      <c r="N138" s="81"/>
      <c r="O138" s="81"/>
      <c r="P138" s="81"/>
      <c r="Q138" s="81"/>
      <c r="R138" s="81"/>
      <c r="S138" s="81"/>
    </row>
    <row r="139" spans="1:19" s="27" customFormat="1" ht="11.25" customHeight="1" x14ac:dyDescent="0.2">
      <c r="A139" s="69" t="s">
        <v>12</v>
      </c>
      <c r="B139" s="70"/>
      <c r="C139" s="71"/>
      <c r="D139" s="71"/>
      <c r="E139" s="71"/>
      <c r="F139" s="71"/>
      <c r="G139" s="71"/>
      <c r="H139" s="71"/>
      <c r="I139" s="71"/>
      <c r="J139" s="71"/>
      <c r="K139" s="71"/>
      <c r="L139" s="72"/>
      <c r="M139" s="110"/>
      <c r="N139" s="110"/>
      <c r="O139" s="110"/>
      <c r="P139" s="110"/>
      <c r="Q139" s="110"/>
      <c r="R139" s="110"/>
      <c r="S139" s="110"/>
    </row>
    <row r="140" spans="1:19" ht="11.25" customHeight="1" x14ac:dyDescent="0.2">
      <c r="A140" s="77" t="s">
        <v>104</v>
      </c>
      <c r="B140" s="78"/>
      <c r="C140" s="78"/>
      <c r="D140" s="78"/>
      <c r="E140" s="79"/>
      <c r="F140" s="77"/>
      <c r="G140" s="79"/>
      <c r="H140" s="77"/>
      <c r="I140" s="79"/>
      <c r="J140" s="77"/>
      <c r="K140" s="79"/>
      <c r="L140" s="51"/>
      <c r="M140" s="81"/>
      <c r="N140" s="81"/>
      <c r="O140" s="81"/>
      <c r="P140" s="81"/>
      <c r="Q140" s="81"/>
      <c r="R140" s="81"/>
      <c r="S140" s="81"/>
    </row>
    <row r="141" spans="1:19" ht="54" customHeight="1" x14ac:dyDescent="0.15">
      <c r="A141" s="25" t="s">
        <v>105</v>
      </c>
      <c r="B141" s="26" t="s">
        <v>18</v>
      </c>
      <c r="C141" s="96">
        <v>15800</v>
      </c>
      <c r="D141" s="96">
        <v>15404</v>
      </c>
      <c r="E141" s="97">
        <v>15046</v>
      </c>
      <c r="F141" s="98">
        <v>14713</v>
      </c>
      <c r="G141" s="97">
        <v>14722</v>
      </c>
      <c r="H141" s="98">
        <v>14389</v>
      </c>
      <c r="I141" s="97">
        <v>14414</v>
      </c>
      <c r="J141" s="98">
        <v>14084</v>
      </c>
      <c r="K141" s="97">
        <v>14122</v>
      </c>
      <c r="L141" s="99" t="s">
        <v>106</v>
      </c>
      <c r="M141" s="81"/>
      <c r="N141" s="81"/>
      <c r="O141" s="81"/>
      <c r="P141" s="81"/>
      <c r="Q141" s="81"/>
      <c r="R141" s="81"/>
      <c r="S141" s="81"/>
    </row>
    <row r="142" spans="1:19" ht="11.25" customHeight="1" x14ac:dyDescent="0.2">
      <c r="A142" s="75" t="s">
        <v>107</v>
      </c>
      <c r="B142" s="76"/>
      <c r="C142" s="76"/>
      <c r="D142" s="76"/>
      <c r="E142" s="80"/>
      <c r="F142" s="77"/>
      <c r="G142" s="79"/>
      <c r="H142" s="77"/>
      <c r="I142" s="79"/>
      <c r="J142" s="77"/>
      <c r="K142" s="79"/>
      <c r="L142" s="50"/>
      <c r="M142" s="81"/>
      <c r="N142" s="81"/>
      <c r="O142" s="81"/>
      <c r="P142" s="81"/>
      <c r="Q142" s="81"/>
      <c r="R142" s="81"/>
      <c r="S142" s="81"/>
    </row>
    <row r="143" spans="1:19" ht="63" customHeight="1" x14ac:dyDescent="0.15">
      <c r="A143" s="25" t="s">
        <v>108</v>
      </c>
      <c r="B143" s="26" t="s">
        <v>18</v>
      </c>
      <c r="C143" s="96">
        <v>6032</v>
      </c>
      <c r="D143" s="96">
        <v>5933</v>
      </c>
      <c r="E143" s="111">
        <v>5864</v>
      </c>
      <c r="F143" s="98">
        <v>5755</v>
      </c>
      <c r="G143" s="97">
        <v>5816</v>
      </c>
      <c r="H143" s="98">
        <v>5675</v>
      </c>
      <c r="I143" s="97">
        <v>5771</v>
      </c>
      <c r="J143" s="98">
        <v>5608</v>
      </c>
      <c r="K143" s="97">
        <v>5723</v>
      </c>
      <c r="L143" s="112" t="s">
        <v>50</v>
      </c>
      <c r="M143" s="81"/>
      <c r="N143" s="81"/>
      <c r="O143" s="81"/>
      <c r="P143" s="81"/>
      <c r="Q143" s="81"/>
      <c r="R143" s="81"/>
      <c r="S143" s="81"/>
    </row>
  </sheetData>
  <sheetProtection sheet="1"/>
  <mergeCells count="10">
    <mergeCell ref="L1:L3"/>
    <mergeCell ref="B1:B3"/>
    <mergeCell ref="E2:E3"/>
    <mergeCell ref="C2:C3"/>
    <mergeCell ref="D2:D3"/>
    <mergeCell ref="A1:A3"/>
    <mergeCell ref="F1:K1"/>
    <mergeCell ref="F2:G2"/>
    <mergeCell ref="H2:I2"/>
    <mergeCell ref="J2:K2"/>
  </mergeCells>
  <conditionalFormatting sqref="G51">
    <cfRule type="cellIs" dxfId="8" priority="7" stopIfTrue="1" operator="lessThan">
      <formula>$F$11</formula>
    </cfRule>
  </conditionalFormatting>
  <conditionalFormatting sqref="I51">
    <cfRule type="cellIs" dxfId="7" priority="8" stopIfTrue="1" operator="lessThan">
      <formula>$H$11</formula>
    </cfRule>
  </conditionalFormatting>
  <conditionalFormatting sqref="K51">
    <cfRule type="cellIs" dxfId="6" priority="9" stopIfTrue="1" operator="lessThan">
      <formula>$J$11</formula>
    </cfRule>
  </conditionalFormatting>
  <conditionalFormatting sqref="G141">
    <cfRule type="cellIs" dxfId="5" priority="4" stopIfTrue="1" operator="lessThan">
      <formula>$F$11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K141">
    <cfRule type="cellIs" dxfId="3" priority="6" stopIfTrue="1" operator="lessThan">
      <formula>$J$11</formula>
    </cfRule>
  </conditionalFormatting>
  <conditionalFormatting sqref="G143">
    <cfRule type="cellIs" dxfId="2" priority="1" stopIfTrue="1" operator="lessThan">
      <formula>$F$11</formula>
    </cfRule>
  </conditionalFormatting>
  <conditionalFormatting sqref="I143">
    <cfRule type="cellIs" dxfId="1" priority="2" stopIfTrue="1" operator="lessThan">
      <formula>$H$11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  <pageSetup paperSize="9" scale="6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2024-07-16T06:12:03Z</cp:lastPrinted>
  <dcterms:created xsi:type="dcterms:W3CDTF">2024-05-03T13:21:38Z</dcterms:created>
  <dcterms:modified xsi:type="dcterms:W3CDTF">2024-07-16T06:12:06Z</dcterms:modified>
</cp:coreProperties>
</file>