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390" yWindow="510" windowWidth="19815" windowHeight="9660" activeTab="1"/>
  </bookViews>
  <sheets>
    <sheet name="Evaluation Version" sheetId="1" r:id="rId1"/>
    <sheet name="_1_ 04 - Сельское хозяйство_24" sheetId="2" r:id="rId2"/>
  </sheets>
  <calcPr calcId="144525" refMode="R1C1"/>
</workbook>
</file>

<file path=xl/calcChain.xml><?xml version="1.0" encoding="utf-8"?>
<calcChain xmlns="http://schemas.openxmlformats.org/spreadsheetml/2006/main">
  <c r="K112" i="2" l="1"/>
  <c r="J112" i="2"/>
  <c r="I112" i="2"/>
  <c r="H112" i="2"/>
  <c r="G112" i="2"/>
  <c r="F112" i="2"/>
  <c r="E112" i="2"/>
  <c r="D112" i="2"/>
  <c r="C112" i="2"/>
  <c r="K111" i="2"/>
  <c r="J111" i="2"/>
  <c r="I111" i="2"/>
  <c r="H111" i="2"/>
  <c r="G111" i="2"/>
  <c r="F111" i="2"/>
  <c r="E111" i="2"/>
  <c r="D111" i="2"/>
  <c r="C111" i="2"/>
  <c r="K110" i="2"/>
  <c r="K109" i="2" s="1"/>
  <c r="J110" i="2"/>
  <c r="I110" i="2"/>
  <c r="I109" i="2" s="1"/>
  <c r="H110" i="2"/>
  <c r="G110" i="2"/>
  <c r="G109" i="2" s="1"/>
  <c r="F110" i="2"/>
  <c r="E110" i="2"/>
  <c r="E109" i="2" s="1"/>
  <c r="D110" i="2"/>
  <c r="C110" i="2"/>
  <c r="C109" i="2" s="1"/>
  <c r="J109" i="2"/>
  <c r="H109" i="2"/>
  <c r="F109" i="2"/>
  <c r="D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J16" i="2"/>
  <c r="I16" i="2"/>
  <c r="H16" i="2"/>
  <c r="G16" i="2"/>
  <c r="F16" i="2"/>
  <c r="E16" i="2"/>
  <c r="D16" i="2"/>
  <c r="E15" i="2"/>
  <c r="G15" i="2" s="1"/>
  <c r="I15" i="2" s="1"/>
  <c r="K15" i="2" s="1"/>
  <c r="D15" i="2"/>
  <c r="K13" i="2"/>
  <c r="J13" i="2"/>
  <c r="I13" i="2"/>
  <c r="H13" i="2"/>
  <c r="G13" i="2"/>
  <c r="F13" i="2"/>
  <c r="E13" i="2"/>
  <c r="D13" i="2"/>
  <c r="E12" i="2"/>
  <c r="G12" i="2" s="1"/>
  <c r="I12" i="2" s="1"/>
  <c r="K12" i="2" s="1"/>
  <c r="D12" i="2"/>
  <c r="K10" i="2"/>
  <c r="J10" i="2"/>
  <c r="I10" i="2"/>
  <c r="H10" i="2"/>
  <c r="G10" i="2"/>
  <c r="F10" i="2"/>
  <c r="E10" i="2"/>
  <c r="D10" i="2"/>
  <c r="E9" i="2"/>
  <c r="G9" i="2" s="1"/>
  <c r="D9" i="2"/>
  <c r="E6" i="2"/>
  <c r="G8" i="2" s="1"/>
  <c r="D6" i="2"/>
  <c r="E8" i="2" s="1"/>
  <c r="C6" i="2"/>
  <c r="D8" i="2" s="1"/>
  <c r="I9" i="2" l="1"/>
  <c r="I7" i="2"/>
  <c r="G6" i="2"/>
  <c r="I8" i="2" s="1"/>
  <c r="D7" i="2"/>
  <c r="F7" i="2"/>
  <c r="F8" i="2"/>
  <c r="F9" i="2"/>
  <c r="F12" i="2"/>
  <c r="H12" i="2" s="1"/>
  <c r="J12" i="2" s="1"/>
  <c r="F15" i="2"/>
  <c r="H15" i="2" s="1"/>
  <c r="J15" i="2" s="1"/>
  <c r="E7" i="2"/>
  <c r="G7" i="2"/>
  <c r="K9" i="2" l="1"/>
  <c r="K6" i="2" s="1"/>
  <c r="K7" i="2"/>
  <c r="I6" i="2"/>
  <c r="K8" i="2" s="1"/>
  <c r="H9" i="2"/>
  <c r="H7" i="2"/>
  <c r="F6" i="2"/>
  <c r="H8" i="2" s="1"/>
  <c r="J9" i="2" l="1"/>
  <c r="J6" i="2" s="1"/>
  <c r="J7" i="2"/>
  <c r="H6" i="2"/>
  <c r="J8" i="2" s="1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<sst xmlns="http://schemas.openxmlformats.org/spreadsheetml/2006/main" count="212" uniqueCount="67">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</sst>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 indent="2"/>
    </xf>
    <xf numFmtId="0" fontId="13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/>
    </xf>
    <xf numFmtId="0" fontId="11" fillId="5" borderId="6" xfId="0" applyFont="1" applyFill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1"/>
    </xf>
    <xf numFmtId="0" fontId="14" fillId="0" borderId="6" xfId="0" applyFont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 indent="2"/>
    </xf>
    <xf numFmtId="0" fontId="12" fillId="0" borderId="6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3" xfId="0" applyFont="1" applyFill="1" applyBorder="1" applyAlignment="1" applyProtection="1">
      <alignment horizontal="left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3" xfId="0" applyNumberFormat="1" applyFont="1" applyFill="1" applyBorder="1" applyAlignment="1" applyProtection="1">
      <alignment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5" fillId="0" borderId="6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6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6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3" xfId="0" applyNumberFormat="1" applyFont="1" applyFill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37" fontId="5" fillId="0" borderId="6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0" fontId="12" fillId="6" borderId="3" xfId="0" applyFont="1" applyFill="1" applyBorder="1" applyAlignment="1" applyProtection="1">
      <alignment horizontal="left" vertical="center" wrapText="1"/>
    </xf>
    <xf numFmtId="0" fontId="12" fillId="6" borderId="5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3" xfId="0" applyNumberFormat="1" applyFont="1" applyFill="1" applyBorder="1" applyAlignment="1" applyProtection="1">
      <alignment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3" fontId="10" fillId="0" borderId="6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6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6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164" fontId="5" fillId="3" borderId="6" xfId="0" applyNumberFormat="1" applyFont="1" applyFill="1" applyBorder="1" applyAlignment="1" applyProtection="1">
      <alignment vertical="center" wrapText="1"/>
    </xf>
    <xf numFmtId="164" fontId="6" fillId="3" borderId="6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3" fontId="6" fillId="3" borderId="6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6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165" fontId="6" fillId="3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0" fontId="1" fillId="0" borderId="10" xfId="0" applyFont="1" applyBorder="1" applyAlignment="1" applyProtection="1">
      <alignment vertical="top"/>
    </xf>
    <xf numFmtId="2" fontId="9" fillId="4" borderId="5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vertical="center" wrapText="1"/>
    </xf>
    <xf numFmtId="164" fontId="6" fillId="2" borderId="6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6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6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6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7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tabSelected="1" zoomScale="115" workbookViewId="0">
      <pane ySplit="3" topLeftCell="A4" activePane="bottomLeft" state="frozen"/>
      <selection pane="bottomLeft" activeCell="B1" sqref="B1"/>
    </sheetView>
  </sheetViews>
  <sheetFormatPr defaultRowHeight="12.75" customHeight="1" x14ac:dyDescent="0.2"/>
  <cols>
    <col min="1" max="1" width="52" style="10" customWidth="1"/>
    <col min="2" max="2" width="29.5" style="9" customWidth="1"/>
    <col min="3" max="11" width="12.6640625" style="9" customWidth="1"/>
    <col min="12" max="12" width="20.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96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1333061.4977365201</v>
      </c>
      <c r="D6" s="4">
        <f t="shared" si="0"/>
        <v>1331205.8708002705</v>
      </c>
      <c r="E6" s="49">
        <f t="shared" si="0"/>
        <v>1405738.4882245308</v>
      </c>
      <c r="F6" s="48">
        <f t="shared" si="0"/>
        <v>1478379.8690196455</v>
      </c>
      <c r="G6" s="49">
        <f t="shared" si="0"/>
        <v>1481290.9816967654</v>
      </c>
      <c r="H6" s="48">
        <f t="shared" si="0"/>
        <v>1544167.2496827897</v>
      </c>
      <c r="I6" s="49">
        <f t="shared" si="0"/>
        <v>1557702.2886115089</v>
      </c>
      <c r="J6" s="48">
        <f t="shared" si="0"/>
        <v>1617515.6143949882</v>
      </c>
      <c r="K6" s="49">
        <f t="shared" si="0"/>
        <v>1644874.1670426517</v>
      </c>
      <c r="L6" s="96"/>
    </row>
    <row r="7" spans="1:12" s="3" customFormat="1" ht="18" customHeight="1" x14ac:dyDescent="0.15">
      <c r="A7" s="24" t="s">
        <v>14</v>
      </c>
      <c r="B7" s="41" t="s">
        <v>15</v>
      </c>
      <c r="C7" s="80">
        <v>115.7</v>
      </c>
      <c r="D7" s="4">
        <f t="shared" ref="D7:F7" si="1">IF(ISERROR((C9*D10+C12*D13+C15*D16)/C6),0,(C9*D10+C12*D13+C15*D16)/C6)</f>
        <v>101.17608875386365</v>
      </c>
      <c r="E7" s="49">
        <f t="shared" si="1"/>
        <v>96.613796763193008</v>
      </c>
      <c r="F7" s="48">
        <f t="shared" si="1"/>
        <v>100.15951326879147</v>
      </c>
      <c r="G7" s="49">
        <f t="shared" ref="G7:K7" si="2">IF(ISERROR((E9*G10+E12*G13+E15*G16)/E6),0,(E9*G10+E12*G13+E15*G16)/E6)</f>
        <v>100.54826022493752</v>
      </c>
      <c r="H7" s="48">
        <f t="shared" si="2"/>
        <v>100.5293210674288</v>
      </c>
      <c r="I7" s="49">
        <f t="shared" si="2"/>
        <v>101.2111901108435</v>
      </c>
      <c r="J7" s="48">
        <f t="shared" si="2"/>
        <v>100.81812052159667</v>
      </c>
      <c r="K7" s="49">
        <f t="shared" si="2"/>
        <v>101.73042726253082</v>
      </c>
      <c r="L7" s="96"/>
    </row>
    <row r="8" spans="1:12" s="3" customFormat="1" ht="12.75" customHeight="1" x14ac:dyDescent="0.15">
      <c r="A8" s="24" t="s">
        <v>16</v>
      </c>
      <c r="B8" s="41" t="s">
        <v>17</v>
      </c>
      <c r="C8" s="97">
        <v>112.3</v>
      </c>
      <c r="D8" s="4">
        <f t="shared" ref="D8:F8" si="3">IF(ISERROR((C9*D11+C12*D14+C15*D17)/C6),0,(C9*D11+C12*D14+C15*D17)/C6)</f>
        <v>98.7</v>
      </c>
      <c r="E8" s="49">
        <f t="shared" si="3"/>
        <v>109.29999999999998</v>
      </c>
      <c r="F8" s="48">
        <f t="shared" si="3"/>
        <v>105</v>
      </c>
      <c r="G8" s="49">
        <f t="shared" ref="G8:K8" si="4">IF(ISERROR((E9*G11+E12*G14+E15*G17)/E6),0,(E9*G11+E12*G14+E15*G17)/E6)</f>
        <v>104.79999999999998</v>
      </c>
      <c r="H8" s="48">
        <f t="shared" si="4"/>
        <v>103.90000000000002</v>
      </c>
      <c r="I8" s="49">
        <f t="shared" si="4"/>
        <v>103.89999999999999</v>
      </c>
      <c r="J8" s="48">
        <f t="shared" si="4"/>
        <v>103.9</v>
      </c>
      <c r="K8" s="49">
        <f t="shared" si="4"/>
        <v>103.8</v>
      </c>
      <c r="L8" s="96"/>
    </row>
    <row r="9" spans="1:12" s="3" customFormat="1" ht="18" customHeight="1" x14ac:dyDescent="0.15">
      <c r="A9" s="23" t="s">
        <v>18</v>
      </c>
      <c r="B9" s="41" t="s">
        <v>13</v>
      </c>
      <c r="C9" s="80">
        <v>1075731.8122425999</v>
      </c>
      <c r="D9" s="4">
        <f t="shared" ref="D9:F15" si="5">C9*(D10/100)*(D11/100)</f>
        <v>1109717.9423730916</v>
      </c>
      <c r="E9" s="49">
        <f t="shared" si="5"/>
        <v>1171922.6527977327</v>
      </c>
      <c r="F9" s="48">
        <f t="shared" si="5"/>
        <v>1238506.6386079744</v>
      </c>
      <c r="G9" s="49">
        <f t="shared" ref="G9:K15" si="6">E9*(G10/100)*(G11/100)</f>
        <v>1240397.9050456563</v>
      </c>
      <c r="H9" s="48">
        <f t="shared" si="6"/>
        <v>1298237.8955035924</v>
      </c>
      <c r="I9" s="49">
        <f t="shared" si="6"/>
        <v>1309741.6905995409</v>
      </c>
      <c r="J9" s="48">
        <f t="shared" si="6"/>
        <v>1363409.7125163244</v>
      </c>
      <c r="K9" s="49">
        <f t="shared" si="6"/>
        <v>1388077.8060371561</v>
      </c>
      <c r="L9" s="96"/>
    </row>
    <row r="10" spans="1:12" s="2" customFormat="1" ht="19.5" customHeight="1" x14ac:dyDescent="0.15">
      <c r="A10" s="25" t="s">
        <v>14</v>
      </c>
      <c r="B10" s="42" t="s">
        <v>15</v>
      </c>
      <c r="C10" s="81">
        <v>121.1</v>
      </c>
      <c r="D10" s="5">
        <f t="shared" ref="D10:F10" si="7">IF(ISERROR(D110/C110),0,(D110/C110)*100)</f>
        <v>104.51808483517016</v>
      </c>
      <c r="E10" s="50">
        <f t="shared" si="7"/>
        <v>96.619810013806401</v>
      </c>
      <c r="F10" s="55">
        <f t="shared" si="7"/>
        <v>100.64914516258395</v>
      </c>
      <c r="G10" s="50">
        <f t="shared" ref="G10:K10" si="8">IF(ISERROR(G110/E110),0,(G110/E110)*100)</f>
        <v>100.99521367145941</v>
      </c>
      <c r="H10" s="55">
        <f t="shared" si="8"/>
        <v>100.88820511367432</v>
      </c>
      <c r="I10" s="50">
        <f t="shared" si="8"/>
        <v>101.62699407648574</v>
      </c>
      <c r="J10" s="55">
        <f t="shared" si="8"/>
        <v>101.07797993864267</v>
      </c>
      <c r="K10" s="50">
        <f t="shared" si="8"/>
        <v>102.10119026714244</v>
      </c>
      <c r="L10" s="96"/>
    </row>
    <row r="11" spans="1:12" s="2" customFormat="1" ht="12.75" customHeight="1" x14ac:dyDescent="0.15">
      <c r="A11" s="25" t="s">
        <v>16</v>
      </c>
      <c r="B11" s="42" t="s">
        <v>17</v>
      </c>
      <c r="C11" s="98">
        <v>112.3</v>
      </c>
      <c r="D11" s="99">
        <v>98.7</v>
      </c>
      <c r="E11" s="100">
        <v>109.3</v>
      </c>
      <c r="F11" s="98">
        <v>105</v>
      </c>
      <c r="G11" s="100">
        <v>104.8</v>
      </c>
      <c r="H11" s="98">
        <v>103.9</v>
      </c>
      <c r="I11" s="100">
        <v>103.9</v>
      </c>
      <c r="J11" s="98">
        <v>103.9</v>
      </c>
      <c r="K11" s="100">
        <v>103.8</v>
      </c>
      <c r="L11" s="96"/>
    </row>
    <row r="12" spans="1:12" s="3" customFormat="1" ht="18" customHeight="1" x14ac:dyDescent="0.15">
      <c r="A12" s="23" t="s">
        <v>19</v>
      </c>
      <c r="B12" s="41" t="s">
        <v>13</v>
      </c>
      <c r="C12" s="80">
        <v>253047.92534880101</v>
      </c>
      <c r="D12" s="4">
        <f t="shared" si="5"/>
        <v>217764.36416919713</v>
      </c>
      <c r="E12" s="49">
        <f t="shared" si="5"/>
        <v>229621.99477032875</v>
      </c>
      <c r="F12" s="48">
        <f t="shared" si="5"/>
        <v>235452.09101478668</v>
      </c>
      <c r="G12" s="49">
        <f t="shared" si="6"/>
        <v>236308.61402793619</v>
      </c>
      <c r="H12" s="48">
        <f t="shared" si="6"/>
        <v>241282.98817085932</v>
      </c>
      <c r="I12" s="49">
        <f t="shared" si="6"/>
        <v>243010.74406391551</v>
      </c>
      <c r="J12" s="48">
        <f t="shared" si="6"/>
        <v>249212.61478570182</v>
      </c>
      <c r="K12" s="49">
        <f t="shared" si="6"/>
        <v>251418.54138441532</v>
      </c>
      <c r="L12" s="96"/>
    </row>
    <row r="13" spans="1:12" s="2" customFormat="1" ht="19.5" customHeight="1" x14ac:dyDescent="0.15">
      <c r="A13" s="25" t="s">
        <v>14</v>
      </c>
      <c r="B13" s="42" t="s">
        <v>15</v>
      </c>
      <c r="C13" s="81">
        <v>94.1</v>
      </c>
      <c r="D13" s="5">
        <f t="shared" ref="D13:F13" si="9">IF(ISERROR(D111/C111),0,(D111/C111)*100)</f>
        <v>87.190040189666433</v>
      </c>
      <c r="E13" s="50">
        <f t="shared" si="9"/>
        <v>96.473161722519123</v>
      </c>
      <c r="F13" s="55">
        <f t="shared" si="9"/>
        <v>97.656187903531361</v>
      </c>
      <c r="G13" s="50">
        <f t="shared" ref="G13:K13" si="10">IF(ISERROR(G111/E111),0,(G111/E111)*100)</f>
        <v>98.198484406722628</v>
      </c>
      <c r="H13" s="55">
        <f t="shared" si="10"/>
        <v>98.629902428253118</v>
      </c>
      <c r="I13" s="50">
        <f t="shared" si="10"/>
        <v>98.976108544960368</v>
      </c>
      <c r="J13" s="55">
        <f t="shared" si="10"/>
        <v>99.409473029600093</v>
      </c>
      <c r="K13" s="50">
        <f t="shared" si="10"/>
        <v>99.672298576893866</v>
      </c>
      <c r="L13" s="96"/>
    </row>
    <row r="14" spans="1:12" s="2" customFormat="1" ht="12.75" customHeight="1" x14ac:dyDescent="0.15">
      <c r="A14" s="25" t="s">
        <v>16</v>
      </c>
      <c r="B14" s="42" t="s">
        <v>17</v>
      </c>
      <c r="C14" s="98">
        <v>112.3</v>
      </c>
      <c r="D14" s="99">
        <v>98.7</v>
      </c>
      <c r="E14" s="100">
        <v>109.3</v>
      </c>
      <c r="F14" s="98">
        <v>105</v>
      </c>
      <c r="G14" s="100">
        <v>104.8</v>
      </c>
      <c r="H14" s="98">
        <v>103.9</v>
      </c>
      <c r="I14" s="100">
        <v>103.9</v>
      </c>
      <c r="J14" s="98">
        <v>103.9</v>
      </c>
      <c r="K14" s="100">
        <v>103.8</v>
      </c>
      <c r="L14" s="96"/>
    </row>
    <row r="15" spans="1:12" s="3" customFormat="1" ht="18" customHeight="1" x14ac:dyDescent="0.15">
      <c r="A15" s="23" t="s">
        <v>20</v>
      </c>
      <c r="B15" s="41" t="s">
        <v>13</v>
      </c>
      <c r="C15" s="80">
        <v>4281.7601451191604</v>
      </c>
      <c r="D15" s="4">
        <f t="shared" si="5"/>
        <v>3723.5642579816313</v>
      </c>
      <c r="E15" s="49">
        <f t="shared" si="5"/>
        <v>4193.840656469336</v>
      </c>
      <c r="F15" s="48">
        <f t="shared" si="5"/>
        <v>4421.1393968845132</v>
      </c>
      <c r="G15" s="49">
        <f t="shared" si="6"/>
        <v>4584.4626231728325</v>
      </c>
      <c r="H15" s="48">
        <f t="shared" si="6"/>
        <v>4646.3660083379054</v>
      </c>
      <c r="I15" s="49">
        <f t="shared" si="6"/>
        <v>4949.8539480525706</v>
      </c>
      <c r="J15" s="48">
        <f t="shared" si="6"/>
        <v>4893.2870929621176</v>
      </c>
      <c r="K15" s="49">
        <f t="shared" si="6"/>
        <v>5377.8196210802698</v>
      </c>
      <c r="L15" s="96"/>
    </row>
    <row r="16" spans="1:12" s="2" customFormat="1" ht="19.5" customHeight="1" x14ac:dyDescent="0.15">
      <c r="A16" s="25" t="s">
        <v>14</v>
      </c>
      <c r="B16" s="42" t="s">
        <v>15</v>
      </c>
      <c r="C16" s="81">
        <v>169.8</v>
      </c>
      <c r="D16" s="5">
        <f t="shared" ref="D16:F16" si="11">IF(ISERROR(D112/C112),0,(D112/C112)*100)</f>
        <v>88.108815913371004</v>
      </c>
      <c r="E16" s="50">
        <f t="shared" si="11"/>
        <v>103.04642057605197</v>
      </c>
      <c r="F16" s="55">
        <f t="shared" si="11"/>
        <v>100.39983142703861</v>
      </c>
      <c r="G16" s="50">
        <f t="shared" ref="G16:K16" si="12">IF(ISERROR(G112/E112),0,(G112/E112)*100)</f>
        <v>104.30742591767148</v>
      </c>
      <c r="H16" s="55">
        <f t="shared" si="12"/>
        <v>101.14948168547031</v>
      </c>
      <c r="I16" s="50">
        <f t="shared" si="12"/>
        <v>103.91743077647753</v>
      </c>
      <c r="J16" s="55">
        <f t="shared" si="12"/>
        <v>101.36119728980708</v>
      </c>
      <c r="K16" s="50">
        <f t="shared" si="12"/>
        <v>104.66861876408502</v>
      </c>
      <c r="L16" s="96"/>
    </row>
    <row r="17" spans="1:12" s="2" customFormat="1" ht="13.5" customHeight="1" x14ac:dyDescent="0.15">
      <c r="A17" s="25" t="s">
        <v>16</v>
      </c>
      <c r="B17" s="42" t="s">
        <v>17</v>
      </c>
      <c r="C17" s="98">
        <v>112.3</v>
      </c>
      <c r="D17" s="99">
        <v>98.7</v>
      </c>
      <c r="E17" s="100">
        <v>109.3</v>
      </c>
      <c r="F17" s="98">
        <v>105</v>
      </c>
      <c r="G17" s="100">
        <v>104.8</v>
      </c>
      <c r="H17" s="98">
        <v>103.9</v>
      </c>
      <c r="I17" s="100">
        <v>103.9</v>
      </c>
      <c r="J17" s="98">
        <v>103.9</v>
      </c>
      <c r="K17" s="100">
        <v>103.8</v>
      </c>
      <c r="L17" s="96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8</v>
      </c>
      <c r="D18" s="12">
        <f t="shared" si="13"/>
        <v>8</v>
      </c>
      <c r="E18" s="52">
        <f t="shared" si="13"/>
        <v>8</v>
      </c>
      <c r="F18" s="51">
        <f t="shared" si="13"/>
        <v>8</v>
      </c>
      <c r="G18" s="52">
        <f t="shared" si="13"/>
        <v>8</v>
      </c>
      <c r="H18" s="51">
        <f t="shared" si="13"/>
        <v>8</v>
      </c>
      <c r="I18" s="52">
        <f t="shared" si="13"/>
        <v>8</v>
      </c>
      <c r="J18" s="51">
        <f t="shared" si="13"/>
        <v>8</v>
      </c>
      <c r="K18" s="52">
        <f t="shared" si="13"/>
        <v>8</v>
      </c>
      <c r="L18" s="96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96"/>
    </row>
    <row r="20" spans="1:12" s="2" customFormat="1" ht="12.75" customHeight="1" x14ac:dyDescent="0.15">
      <c r="A20" s="27" t="s">
        <v>24</v>
      </c>
      <c r="B20" s="42" t="s">
        <v>22</v>
      </c>
      <c r="C20" s="101">
        <v>2</v>
      </c>
      <c r="D20" s="102">
        <v>2</v>
      </c>
      <c r="E20" s="102">
        <v>2</v>
      </c>
      <c r="F20" s="102">
        <v>2</v>
      </c>
      <c r="G20" s="102">
        <v>2</v>
      </c>
      <c r="H20" s="102">
        <v>2</v>
      </c>
      <c r="I20" s="102">
        <v>2</v>
      </c>
      <c r="J20" s="102">
        <v>2</v>
      </c>
      <c r="K20" s="102">
        <v>2</v>
      </c>
      <c r="L20" s="96"/>
    </row>
    <row r="21" spans="1:12" s="2" customFormat="1" ht="12.75" customHeight="1" x14ac:dyDescent="0.15">
      <c r="A21" s="27" t="s">
        <v>25</v>
      </c>
      <c r="B21" s="42" t="s">
        <v>22</v>
      </c>
      <c r="C21" s="101"/>
      <c r="D21" s="102"/>
      <c r="E21" s="102"/>
      <c r="F21" s="102"/>
      <c r="G21" s="102"/>
      <c r="H21" s="102"/>
      <c r="I21" s="102"/>
      <c r="J21" s="102"/>
      <c r="K21" s="102"/>
      <c r="L21" s="96"/>
    </row>
    <row r="22" spans="1:12" s="2" customFormat="1" ht="12.75" customHeight="1" x14ac:dyDescent="0.15">
      <c r="A22" s="27" t="s">
        <v>26</v>
      </c>
      <c r="B22" s="42" t="s">
        <v>22</v>
      </c>
      <c r="C22" s="101">
        <v>1</v>
      </c>
      <c r="D22" s="102">
        <v>1</v>
      </c>
      <c r="E22" s="102">
        <v>1</v>
      </c>
      <c r="F22" s="102">
        <v>1</v>
      </c>
      <c r="G22" s="102">
        <v>1</v>
      </c>
      <c r="H22" s="102">
        <v>1</v>
      </c>
      <c r="I22" s="102">
        <v>1</v>
      </c>
      <c r="J22" s="102">
        <v>1</v>
      </c>
      <c r="K22" s="102">
        <v>1</v>
      </c>
      <c r="L22" s="96"/>
    </row>
    <row r="23" spans="1:12" s="2" customFormat="1" ht="12.75" customHeight="1" x14ac:dyDescent="0.15">
      <c r="A23" s="27" t="s">
        <v>27</v>
      </c>
      <c r="B23" s="42" t="s">
        <v>22</v>
      </c>
      <c r="C23" s="101">
        <v>5</v>
      </c>
      <c r="D23" s="102">
        <v>5</v>
      </c>
      <c r="E23" s="102">
        <v>5</v>
      </c>
      <c r="F23" s="102">
        <v>5</v>
      </c>
      <c r="G23" s="102">
        <v>5</v>
      </c>
      <c r="H23" s="102">
        <v>5</v>
      </c>
      <c r="I23" s="102">
        <v>5</v>
      </c>
      <c r="J23" s="102">
        <v>5</v>
      </c>
      <c r="K23" s="102">
        <v>5</v>
      </c>
      <c r="L23" s="96"/>
    </row>
    <row r="24" spans="1:12" s="2" customFormat="1" ht="12.75" customHeight="1" x14ac:dyDescent="0.15">
      <c r="A24" s="27" t="s">
        <v>28</v>
      </c>
      <c r="B24" s="42" t="s">
        <v>22</v>
      </c>
      <c r="C24" s="101"/>
      <c r="D24" s="102"/>
      <c r="E24" s="103"/>
      <c r="F24" s="101"/>
      <c r="G24" s="103"/>
      <c r="H24" s="101"/>
      <c r="I24" s="103"/>
      <c r="J24" s="101"/>
      <c r="K24" s="103"/>
      <c r="L24" s="96"/>
    </row>
    <row r="25" spans="1:12" s="2" customFormat="1" ht="12.75" customHeight="1" x14ac:dyDescent="0.15">
      <c r="A25" s="27" t="s">
        <v>29</v>
      </c>
      <c r="B25" s="42" t="s">
        <v>22</v>
      </c>
      <c r="C25" s="101"/>
      <c r="D25" s="102"/>
      <c r="E25" s="103"/>
      <c r="F25" s="101"/>
      <c r="G25" s="103"/>
      <c r="H25" s="101"/>
      <c r="I25" s="103"/>
      <c r="J25" s="101"/>
      <c r="K25" s="103"/>
      <c r="L25" s="96"/>
    </row>
    <row r="26" spans="1:12" s="3" customFormat="1" ht="18" customHeight="1" x14ac:dyDescent="0.15">
      <c r="A26" s="28" t="s">
        <v>30</v>
      </c>
      <c r="B26" s="41" t="s">
        <v>22</v>
      </c>
      <c r="C26" s="104">
        <v>7</v>
      </c>
      <c r="D26" s="105">
        <v>7</v>
      </c>
      <c r="E26" s="106">
        <v>7</v>
      </c>
      <c r="F26" s="106">
        <v>7</v>
      </c>
      <c r="G26" s="106">
        <v>7</v>
      </c>
      <c r="H26" s="106">
        <v>7</v>
      </c>
      <c r="I26" s="106">
        <v>7</v>
      </c>
      <c r="J26" s="106">
        <v>7</v>
      </c>
      <c r="K26" s="106">
        <v>7</v>
      </c>
      <c r="L26" s="96"/>
    </row>
    <row r="27" spans="1:12" s="3" customFormat="1" ht="12.75" customHeight="1" x14ac:dyDescent="0.15">
      <c r="A27" s="28" t="s">
        <v>31</v>
      </c>
      <c r="B27" s="41" t="s">
        <v>22</v>
      </c>
      <c r="C27" s="104">
        <v>3636</v>
      </c>
      <c r="D27" s="104">
        <v>3636</v>
      </c>
      <c r="E27" s="104">
        <v>3591</v>
      </c>
      <c r="F27" s="104">
        <v>3591</v>
      </c>
      <c r="G27" s="104">
        <v>3609</v>
      </c>
      <c r="H27" s="104">
        <v>3591</v>
      </c>
      <c r="I27" s="104">
        <v>3626</v>
      </c>
      <c r="J27" s="104">
        <v>3591</v>
      </c>
      <c r="K27" s="104">
        <v>3644</v>
      </c>
      <c r="L27" s="96"/>
    </row>
    <row r="28" spans="1:12" s="2" customFormat="1" ht="20.25" customHeight="1" x14ac:dyDescent="0.15">
      <c r="A28" s="27" t="s">
        <v>32</v>
      </c>
      <c r="B28" s="42" t="s">
        <v>22</v>
      </c>
      <c r="C28" s="101"/>
      <c r="D28" s="102"/>
      <c r="E28" s="103"/>
      <c r="F28" s="101"/>
      <c r="G28" s="103"/>
      <c r="H28" s="101"/>
      <c r="I28" s="103"/>
      <c r="J28" s="101"/>
      <c r="K28" s="103"/>
      <c r="L28" s="96"/>
    </row>
    <row r="29" spans="1:12" s="3" customFormat="1" ht="21.75" customHeight="1" x14ac:dyDescent="0.15">
      <c r="A29" s="28" t="s">
        <v>33</v>
      </c>
      <c r="B29" s="41" t="s">
        <v>34</v>
      </c>
      <c r="C29" s="104">
        <v>319</v>
      </c>
      <c r="D29" s="105">
        <v>300</v>
      </c>
      <c r="E29" s="106">
        <v>299</v>
      </c>
      <c r="F29" s="104">
        <v>299</v>
      </c>
      <c r="G29" s="106">
        <v>300</v>
      </c>
      <c r="H29" s="104">
        <v>299</v>
      </c>
      <c r="I29" s="106">
        <v>302</v>
      </c>
      <c r="J29" s="104">
        <v>299</v>
      </c>
      <c r="K29" s="106">
        <v>305</v>
      </c>
      <c r="L29" s="96"/>
    </row>
    <row r="30" spans="1:12" s="2" customFormat="1" ht="13.5" customHeight="1" x14ac:dyDescent="0.15">
      <c r="A30" s="29" t="s">
        <v>35</v>
      </c>
      <c r="B30" s="42" t="s">
        <v>34</v>
      </c>
      <c r="C30" s="104">
        <v>310</v>
      </c>
      <c r="D30" s="105">
        <v>291</v>
      </c>
      <c r="E30" s="106">
        <v>295</v>
      </c>
      <c r="F30" s="104">
        <v>295</v>
      </c>
      <c r="G30" s="106">
        <v>296</v>
      </c>
      <c r="H30" s="104">
        <v>295</v>
      </c>
      <c r="I30" s="106">
        <v>298</v>
      </c>
      <c r="J30" s="104">
        <v>295</v>
      </c>
      <c r="K30" s="106">
        <v>301</v>
      </c>
      <c r="L30" s="96"/>
    </row>
    <row r="31" spans="1:12" s="3" customFormat="1" ht="18" customHeight="1" x14ac:dyDescent="0.15">
      <c r="A31" s="28" t="s">
        <v>36</v>
      </c>
      <c r="B31" s="41" t="s">
        <v>37</v>
      </c>
      <c r="C31" s="97">
        <v>741443</v>
      </c>
      <c r="D31" s="107">
        <v>760776</v>
      </c>
      <c r="E31" s="108">
        <v>783599</v>
      </c>
      <c r="F31" s="97">
        <v>827716</v>
      </c>
      <c r="G31" s="108">
        <v>827841</v>
      </c>
      <c r="H31" s="97">
        <v>867737</v>
      </c>
      <c r="I31" s="108">
        <v>873889</v>
      </c>
      <c r="J31" s="97">
        <v>911496</v>
      </c>
      <c r="K31" s="108">
        <v>926146</v>
      </c>
      <c r="L31" s="96"/>
    </row>
    <row r="32" spans="1:12" s="2" customFormat="1" ht="13.5" customHeight="1" x14ac:dyDescent="0.15">
      <c r="A32" s="43" t="s">
        <v>38</v>
      </c>
      <c r="B32" s="44" t="s">
        <v>37</v>
      </c>
      <c r="C32" s="109">
        <v>683908</v>
      </c>
      <c r="D32" s="110">
        <v>714873</v>
      </c>
      <c r="E32" s="111">
        <v>750617</v>
      </c>
      <c r="F32" s="109">
        <v>792877</v>
      </c>
      <c r="G32" s="111">
        <v>792997</v>
      </c>
      <c r="H32" s="109">
        <v>831213</v>
      </c>
      <c r="I32" s="111">
        <v>837106</v>
      </c>
      <c r="J32" s="109">
        <v>873130</v>
      </c>
      <c r="K32" s="111">
        <v>887164</v>
      </c>
      <c r="L32" s="112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13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96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17157.29</v>
      </c>
      <c r="D35" s="4">
        <f t="shared" si="0"/>
        <v>16943.68</v>
      </c>
      <c r="E35" s="49">
        <f t="shared" si="0"/>
        <v>17072</v>
      </c>
      <c r="F35" s="48">
        <f t="shared" si="0"/>
        <v>17205.7</v>
      </c>
      <c r="G35" s="49">
        <f t="shared" si="0"/>
        <v>17215.5</v>
      </c>
      <c r="H35" s="48">
        <f t="shared" si="0"/>
        <v>17357.7</v>
      </c>
      <c r="I35" s="49">
        <f t="shared" si="0"/>
        <v>17373</v>
      </c>
      <c r="J35" s="48">
        <f t="shared" si="0"/>
        <v>17424</v>
      </c>
      <c r="K35" s="49">
        <f t="shared" si="0"/>
        <v>17487.599999999999</v>
      </c>
      <c r="L35" s="96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8092.83</v>
      </c>
      <c r="D36" s="4">
        <f t="shared" si="0"/>
        <v>7984.48</v>
      </c>
      <c r="E36" s="49">
        <f t="shared" si="0"/>
        <v>8110.5</v>
      </c>
      <c r="F36" s="48">
        <f t="shared" si="0"/>
        <v>8115.6</v>
      </c>
      <c r="G36" s="49">
        <f t="shared" si="0"/>
        <v>8132.8</v>
      </c>
      <c r="H36" s="48">
        <f t="shared" si="0"/>
        <v>8220.7999999999993</v>
      </c>
      <c r="I36" s="49">
        <f t="shared" si="0"/>
        <v>8176</v>
      </c>
      <c r="J36" s="48">
        <f t="shared" si="0"/>
        <v>8350.9</v>
      </c>
      <c r="K36" s="49">
        <f t="shared" si="0"/>
        <v>8360.2000000000007</v>
      </c>
      <c r="L36" s="96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96"/>
    </row>
    <row r="38" spans="1:12" s="2" customFormat="1" ht="12.75" customHeight="1" x14ac:dyDescent="0.15">
      <c r="A38" s="26" t="s">
        <v>40</v>
      </c>
      <c r="B38" s="42" t="s">
        <v>41</v>
      </c>
      <c r="C38" s="80">
        <v>16702</v>
      </c>
      <c r="D38" s="82">
        <v>16522</v>
      </c>
      <c r="E38" s="108">
        <v>16650</v>
      </c>
      <c r="F38" s="97">
        <v>16783</v>
      </c>
      <c r="G38" s="108">
        <v>16789</v>
      </c>
      <c r="H38" s="97">
        <v>16934</v>
      </c>
      <c r="I38" s="108">
        <v>16941</v>
      </c>
      <c r="J38" s="97">
        <v>17000</v>
      </c>
      <c r="K38" s="108">
        <v>17050</v>
      </c>
      <c r="L38" s="96"/>
    </row>
    <row r="39" spans="1:12" s="2" customFormat="1" ht="12.75" customHeight="1" x14ac:dyDescent="0.15">
      <c r="A39" s="31" t="s">
        <v>42</v>
      </c>
      <c r="B39" s="42" t="s">
        <v>41</v>
      </c>
      <c r="C39" s="80">
        <v>7942</v>
      </c>
      <c r="D39" s="82">
        <v>7864</v>
      </c>
      <c r="E39" s="108">
        <v>7990</v>
      </c>
      <c r="F39" s="97">
        <v>7995</v>
      </c>
      <c r="G39" s="108">
        <v>8010</v>
      </c>
      <c r="H39" s="97">
        <v>8100</v>
      </c>
      <c r="I39" s="108">
        <v>8050</v>
      </c>
      <c r="J39" s="97">
        <v>8230</v>
      </c>
      <c r="K39" s="108">
        <v>8230</v>
      </c>
      <c r="L39" s="96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96"/>
    </row>
    <row r="41" spans="1:12" s="2" customFormat="1" ht="12.75" customHeight="1" x14ac:dyDescent="0.15">
      <c r="A41" s="26" t="s">
        <v>40</v>
      </c>
      <c r="B41" s="42" t="s">
        <v>41</v>
      </c>
      <c r="C41" s="80">
        <v>171.29</v>
      </c>
      <c r="D41" s="82">
        <v>167.68</v>
      </c>
      <c r="E41" s="108">
        <v>168</v>
      </c>
      <c r="F41" s="97">
        <v>168.7</v>
      </c>
      <c r="G41" s="108">
        <v>169.5</v>
      </c>
      <c r="H41" s="97">
        <v>169.7</v>
      </c>
      <c r="I41" s="108">
        <v>171</v>
      </c>
      <c r="J41" s="97">
        <v>170</v>
      </c>
      <c r="K41" s="108">
        <v>171.6</v>
      </c>
      <c r="L41" s="96"/>
    </row>
    <row r="42" spans="1:12" s="2" customFormat="1" ht="12.75" customHeight="1" x14ac:dyDescent="0.15">
      <c r="A42" s="31" t="s">
        <v>42</v>
      </c>
      <c r="B42" s="42" t="s">
        <v>41</v>
      </c>
      <c r="C42" s="80">
        <v>10.83</v>
      </c>
      <c r="D42" s="82">
        <v>10.48</v>
      </c>
      <c r="E42" s="108">
        <v>10.5</v>
      </c>
      <c r="F42" s="97">
        <v>10.6</v>
      </c>
      <c r="G42" s="108">
        <v>10.8</v>
      </c>
      <c r="H42" s="97">
        <v>10.8</v>
      </c>
      <c r="I42" s="108">
        <v>11</v>
      </c>
      <c r="J42" s="97">
        <v>10.9</v>
      </c>
      <c r="K42" s="108">
        <v>11.2</v>
      </c>
      <c r="L42" s="96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96"/>
    </row>
    <row r="44" spans="1:12" s="2" customFormat="1" ht="12.75" customHeight="1" x14ac:dyDescent="0.15">
      <c r="A44" s="26" t="s">
        <v>40</v>
      </c>
      <c r="B44" s="42" t="s">
        <v>41</v>
      </c>
      <c r="C44" s="80">
        <v>284</v>
      </c>
      <c r="D44" s="82">
        <v>254</v>
      </c>
      <c r="E44" s="108">
        <v>254</v>
      </c>
      <c r="F44" s="97">
        <v>254</v>
      </c>
      <c r="G44" s="108">
        <v>257</v>
      </c>
      <c r="H44" s="97">
        <v>254</v>
      </c>
      <c r="I44" s="108">
        <v>261</v>
      </c>
      <c r="J44" s="97">
        <v>254</v>
      </c>
      <c r="K44" s="108">
        <v>266</v>
      </c>
      <c r="L44" s="96"/>
    </row>
    <row r="45" spans="1:12" s="2" customFormat="1" ht="13.5" customHeight="1" x14ac:dyDescent="0.15">
      <c r="A45" s="43" t="s">
        <v>42</v>
      </c>
      <c r="B45" s="44" t="s">
        <v>41</v>
      </c>
      <c r="C45" s="83">
        <v>140</v>
      </c>
      <c r="D45" s="84">
        <v>110</v>
      </c>
      <c r="E45" s="111">
        <v>110</v>
      </c>
      <c r="F45" s="109">
        <v>110</v>
      </c>
      <c r="G45" s="111">
        <v>112</v>
      </c>
      <c r="H45" s="109">
        <v>110</v>
      </c>
      <c r="I45" s="111">
        <v>115</v>
      </c>
      <c r="J45" s="109">
        <v>110</v>
      </c>
      <c r="K45" s="111">
        <v>119</v>
      </c>
      <c r="L45" s="112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13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96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5256</v>
      </c>
      <c r="D48" s="12">
        <f t="shared" si="14"/>
        <v>5189</v>
      </c>
      <c r="E48" s="52">
        <f t="shared" si="14"/>
        <v>5143</v>
      </c>
      <c r="F48" s="51">
        <f t="shared" si="14"/>
        <v>5145</v>
      </c>
      <c r="G48" s="52">
        <f t="shared" si="14"/>
        <v>5152</v>
      </c>
      <c r="H48" s="51">
        <f t="shared" si="14"/>
        <v>5147</v>
      </c>
      <c r="I48" s="52">
        <f t="shared" si="14"/>
        <v>5157</v>
      </c>
      <c r="J48" s="51">
        <f t="shared" si="14"/>
        <v>5145</v>
      </c>
      <c r="K48" s="52">
        <f t="shared" si="14"/>
        <v>5161</v>
      </c>
      <c r="L48" s="96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1941</v>
      </c>
      <c r="D49" s="12">
        <f t="shared" si="14"/>
        <v>1992</v>
      </c>
      <c r="E49" s="52">
        <f t="shared" si="14"/>
        <v>1971</v>
      </c>
      <c r="F49" s="51">
        <f t="shared" si="14"/>
        <v>1973</v>
      </c>
      <c r="G49" s="52">
        <f t="shared" si="14"/>
        <v>1978</v>
      </c>
      <c r="H49" s="51">
        <f t="shared" si="14"/>
        <v>1982</v>
      </c>
      <c r="I49" s="52">
        <f t="shared" si="14"/>
        <v>1983</v>
      </c>
      <c r="J49" s="51">
        <f t="shared" si="14"/>
        <v>1991</v>
      </c>
      <c r="K49" s="52">
        <f t="shared" si="14"/>
        <v>2000</v>
      </c>
      <c r="L49" s="96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163</v>
      </c>
      <c r="D50" s="12">
        <f t="shared" si="14"/>
        <v>139</v>
      </c>
      <c r="E50" s="52">
        <f t="shared" si="14"/>
        <v>135</v>
      </c>
      <c r="F50" s="51">
        <f t="shared" si="14"/>
        <v>132</v>
      </c>
      <c r="G50" s="52">
        <f t="shared" si="14"/>
        <v>133</v>
      </c>
      <c r="H50" s="51">
        <f t="shared" si="14"/>
        <v>130</v>
      </c>
      <c r="I50" s="52">
        <f t="shared" si="14"/>
        <v>132</v>
      </c>
      <c r="J50" s="51">
        <f t="shared" si="14"/>
        <v>130</v>
      </c>
      <c r="K50" s="52">
        <f t="shared" si="14"/>
        <v>132</v>
      </c>
      <c r="L50" s="96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833</v>
      </c>
      <c r="D51" s="12">
        <f t="shared" si="14"/>
        <v>720</v>
      </c>
      <c r="E51" s="52">
        <f t="shared" si="14"/>
        <v>683</v>
      </c>
      <c r="F51" s="51">
        <f t="shared" si="14"/>
        <v>678</v>
      </c>
      <c r="G51" s="52">
        <f t="shared" si="14"/>
        <v>682</v>
      </c>
      <c r="H51" s="51">
        <f t="shared" si="14"/>
        <v>677</v>
      </c>
      <c r="I51" s="52">
        <f t="shared" si="14"/>
        <v>684</v>
      </c>
      <c r="J51" s="51">
        <f t="shared" si="14"/>
        <v>677</v>
      </c>
      <c r="K51" s="52">
        <f t="shared" si="14"/>
        <v>688</v>
      </c>
      <c r="L51" s="96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9933</v>
      </c>
      <c r="D52" s="17">
        <f t="shared" si="14"/>
        <v>9297</v>
      </c>
      <c r="E52" s="60">
        <f t="shared" si="14"/>
        <v>9266</v>
      </c>
      <c r="F52" s="59">
        <f t="shared" si="14"/>
        <v>9266</v>
      </c>
      <c r="G52" s="60">
        <f t="shared" si="14"/>
        <v>9277</v>
      </c>
      <c r="H52" s="59">
        <f t="shared" si="14"/>
        <v>9278</v>
      </c>
      <c r="I52" s="60">
        <f t="shared" si="14"/>
        <v>9296</v>
      </c>
      <c r="J52" s="59">
        <f t="shared" si="14"/>
        <v>9291</v>
      </c>
      <c r="K52" s="60">
        <f t="shared" si="14"/>
        <v>9322</v>
      </c>
      <c r="L52" s="96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96"/>
    </row>
    <row r="54" spans="1:12" s="2" customFormat="1" ht="12.75" customHeight="1" x14ac:dyDescent="0.15">
      <c r="A54" s="31" t="s">
        <v>44</v>
      </c>
      <c r="B54" s="42" t="s">
        <v>45</v>
      </c>
      <c r="C54" s="85">
        <v>5090</v>
      </c>
      <c r="D54" s="86">
        <v>5046</v>
      </c>
      <c r="E54" s="103">
        <v>5006</v>
      </c>
      <c r="F54" s="101">
        <v>5010</v>
      </c>
      <c r="G54" s="103">
        <v>5015</v>
      </c>
      <c r="H54" s="101">
        <v>5010</v>
      </c>
      <c r="I54" s="103">
        <v>5017</v>
      </c>
      <c r="J54" s="101">
        <v>5010</v>
      </c>
      <c r="K54" s="103">
        <v>5020</v>
      </c>
      <c r="L54" s="96"/>
    </row>
    <row r="55" spans="1:12" s="2" customFormat="1" ht="12.75" customHeight="1" x14ac:dyDescent="0.15">
      <c r="A55" s="33" t="s">
        <v>46</v>
      </c>
      <c r="B55" s="42" t="s">
        <v>45</v>
      </c>
      <c r="C55" s="85">
        <v>1885</v>
      </c>
      <c r="D55" s="86">
        <v>1948</v>
      </c>
      <c r="E55" s="103">
        <v>1929</v>
      </c>
      <c r="F55" s="101">
        <v>1932</v>
      </c>
      <c r="G55" s="103">
        <v>1936</v>
      </c>
      <c r="H55" s="101">
        <v>1942</v>
      </c>
      <c r="I55" s="103">
        <v>1942</v>
      </c>
      <c r="J55" s="101">
        <v>1952</v>
      </c>
      <c r="K55" s="103">
        <v>1960</v>
      </c>
      <c r="L55" s="96"/>
    </row>
    <row r="56" spans="1:12" s="2" customFormat="1" ht="12.75" customHeight="1" x14ac:dyDescent="0.15">
      <c r="A56" s="31" t="s">
        <v>47</v>
      </c>
      <c r="B56" s="42" t="s">
        <v>45</v>
      </c>
      <c r="C56" s="85">
        <v>0</v>
      </c>
      <c r="D56" s="86">
        <v>0</v>
      </c>
      <c r="E56" s="103">
        <v>0</v>
      </c>
      <c r="F56" s="103">
        <v>0</v>
      </c>
      <c r="G56" s="103">
        <v>0</v>
      </c>
      <c r="H56" s="103">
        <v>0</v>
      </c>
      <c r="I56" s="103">
        <v>0</v>
      </c>
      <c r="J56" s="103">
        <v>0</v>
      </c>
      <c r="K56" s="103">
        <v>0</v>
      </c>
      <c r="L56" s="96"/>
    </row>
    <row r="57" spans="1:12" s="2" customFormat="1" ht="12.75" customHeight="1" x14ac:dyDescent="0.15">
      <c r="A57" s="31" t="s">
        <v>48</v>
      </c>
      <c r="B57" s="42" t="s">
        <v>45</v>
      </c>
      <c r="C57" s="85">
        <v>0</v>
      </c>
      <c r="D57" s="86">
        <v>0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03">
        <v>0</v>
      </c>
      <c r="K57" s="103">
        <v>0</v>
      </c>
      <c r="L57" s="96"/>
    </row>
    <row r="58" spans="1:12" s="2" customFormat="1" ht="12.75" customHeight="1" x14ac:dyDescent="0.15">
      <c r="A58" s="31" t="s">
        <v>49</v>
      </c>
      <c r="B58" s="42" t="s">
        <v>45</v>
      </c>
      <c r="C58" s="85">
        <v>0</v>
      </c>
      <c r="D58" s="86">
        <v>0</v>
      </c>
      <c r="E58" s="103">
        <v>0</v>
      </c>
      <c r="F58" s="103">
        <v>0</v>
      </c>
      <c r="G58" s="103">
        <v>0</v>
      </c>
      <c r="H58" s="103">
        <v>0</v>
      </c>
      <c r="I58" s="103">
        <v>0</v>
      </c>
      <c r="J58" s="103">
        <v>0</v>
      </c>
      <c r="K58" s="103">
        <v>0</v>
      </c>
      <c r="L58" s="96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96"/>
    </row>
    <row r="60" spans="1:12" s="2" customFormat="1" ht="12.75" customHeight="1" x14ac:dyDescent="0.15">
      <c r="A60" s="31" t="s">
        <v>44</v>
      </c>
      <c r="B60" s="42" t="s">
        <v>45</v>
      </c>
      <c r="C60" s="85">
        <v>166</v>
      </c>
      <c r="D60" s="86">
        <v>143</v>
      </c>
      <c r="E60" s="103">
        <v>137</v>
      </c>
      <c r="F60" s="101">
        <v>135</v>
      </c>
      <c r="G60" s="103">
        <v>137</v>
      </c>
      <c r="H60" s="101">
        <v>137</v>
      </c>
      <c r="I60" s="103">
        <v>140</v>
      </c>
      <c r="J60" s="101">
        <v>135</v>
      </c>
      <c r="K60" s="103">
        <v>141</v>
      </c>
      <c r="L60" s="96"/>
    </row>
    <row r="61" spans="1:12" s="2" customFormat="1" ht="12.75" customHeight="1" x14ac:dyDescent="0.15">
      <c r="A61" s="33" t="s">
        <v>46</v>
      </c>
      <c r="B61" s="42" t="s">
        <v>45</v>
      </c>
      <c r="C61" s="85">
        <v>56</v>
      </c>
      <c r="D61" s="86">
        <v>44</v>
      </c>
      <c r="E61" s="103">
        <v>42</v>
      </c>
      <c r="F61" s="101">
        <v>41</v>
      </c>
      <c r="G61" s="103">
        <v>42</v>
      </c>
      <c r="H61" s="101">
        <v>40</v>
      </c>
      <c r="I61" s="103">
        <v>41</v>
      </c>
      <c r="J61" s="101">
        <v>39</v>
      </c>
      <c r="K61" s="103">
        <v>40</v>
      </c>
      <c r="L61" s="96"/>
    </row>
    <row r="62" spans="1:12" s="2" customFormat="1" ht="12.75" customHeight="1" x14ac:dyDescent="0.15">
      <c r="A62" s="31" t="s">
        <v>47</v>
      </c>
      <c r="B62" s="42" t="s">
        <v>45</v>
      </c>
      <c r="C62" s="85">
        <v>163</v>
      </c>
      <c r="D62" s="86">
        <v>139</v>
      </c>
      <c r="E62" s="103">
        <v>135</v>
      </c>
      <c r="F62" s="101">
        <v>132</v>
      </c>
      <c r="G62" s="103">
        <v>133</v>
      </c>
      <c r="H62" s="101">
        <v>130</v>
      </c>
      <c r="I62" s="103">
        <v>132</v>
      </c>
      <c r="J62" s="101">
        <v>130</v>
      </c>
      <c r="K62" s="103">
        <v>132</v>
      </c>
      <c r="L62" s="96"/>
    </row>
    <row r="63" spans="1:12" s="2" customFormat="1" ht="12.75" customHeight="1" x14ac:dyDescent="0.15">
      <c r="A63" s="31" t="s">
        <v>48</v>
      </c>
      <c r="B63" s="42" t="s">
        <v>45</v>
      </c>
      <c r="C63" s="85">
        <v>833</v>
      </c>
      <c r="D63" s="86">
        <v>690</v>
      </c>
      <c r="E63" s="103">
        <v>653</v>
      </c>
      <c r="F63" s="101">
        <v>647</v>
      </c>
      <c r="G63" s="103">
        <v>650</v>
      </c>
      <c r="H63" s="101">
        <v>645</v>
      </c>
      <c r="I63" s="103">
        <v>649</v>
      </c>
      <c r="J63" s="101">
        <v>644</v>
      </c>
      <c r="K63" s="103">
        <v>649</v>
      </c>
      <c r="L63" s="96"/>
    </row>
    <row r="64" spans="1:12" s="2" customFormat="1" ht="12.75" customHeight="1" x14ac:dyDescent="0.15">
      <c r="A64" s="31" t="s">
        <v>49</v>
      </c>
      <c r="B64" s="42" t="s">
        <v>45</v>
      </c>
      <c r="C64" s="85">
        <v>9933</v>
      </c>
      <c r="D64" s="86">
        <v>9282</v>
      </c>
      <c r="E64" s="103">
        <v>9251</v>
      </c>
      <c r="F64" s="101">
        <v>9250</v>
      </c>
      <c r="G64" s="103">
        <v>9260</v>
      </c>
      <c r="H64" s="101">
        <v>9261</v>
      </c>
      <c r="I64" s="103">
        <v>9277</v>
      </c>
      <c r="J64" s="101">
        <v>9272</v>
      </c>
      <c r="K64" s="103">
        <v>9300</v>
      </c>
      <c r="L64" s="96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96"/>
    </row>
    <row r="66" spans="1:12" s="2" customFormat="1" ht="12.75" customHeight="1" x14ac:dyDescent="0.15">
      <c r="A66" s="31" t="s">
        <v>44</v>
      </c>
      <c r="B66" s="42" t="s">
        <v>45</v>
      </c>
      <c r="C66" s="85">
        <v>0</v>
      </c>
      <c r="D66" s="86">
        <v>0</v>
      </c>
      <c r="E66" s="103">
        <v>0</v>
      </c>
      <c r="F66" s="103">
        <v>0</v>
      </c>
      <c r="G66" s="103">
        <v>0</v>
      </c>
      <c r="H66" s="103">
        <v>0</v>
      </c>
      <c r="I66" s="103">
        <v>0</v>
      </c>
      <c r="J66" s="103">
        <v>0</v>
      </c>
      <c r="K66" s="103">
        <v>0</v>
      </c>
      <c r="L66" s="96"/>
    </row>
    <row r="67" spans="1:12" s="2" customFormat="1" ht="12.75" customHeight="1" x14ac:dyDescent="0.15">
      <c r="A67" s="33" t="s">
        <v>46</v>
      </c>
      <c r="B67" s="42" t="s">
        <v>45</v>
      </c>
      <c r="C67" s="85">
        <v>0</v>
      </c>
      <c r="D67" s="86">
        <v>0</v>
      </c>
      <c r="E67" s="103">
        <v>0</v>
      </c>
      <c r="F67" s="103">
        <v>0</v>
      </c>
      <c r="G67" s="103">
        <v>0</v>
      </c>
      <c r="H67" s="103">
        <v>0</v>
      </c>
      <c r="I67" s="103">
        <v>0</v>
      </c>
      <c r="J67" s="103">
        <v>0</v>
      </c>
      <c r="K67" s="103">
        <v>0</v>
      </c>
      <c r="L67" s="96"/>
    </row>
    <row r="68" spans="1:12" s="2" customFormat="1" ht="12.75" customHeight="1" x14ac:dyDescent="0.15">
      <c r="A68" s="31" t="s">
        <v>47</v>
      </c>
      <c r="B68" s="42" t="s">
        <v>45</v>
      </c>
      <c r="C68" s="85">
        <v>0</v>
      </c>
      <c r="D68" s="86">
        <v>0</v>
      </c>
      <c r="E68" s="103">
        <v>0</v>
      </c>
      <c r="F68" s="103">
        <v>0</v>
      </c>
      <c r="G68" s="103">
        <v>0</v>
      </c>
      <c r="H68" s="103">
        <v>0</v>
      </c>
      <c r="I68" s="103">
        <v>0</v>
      </c>
      <c r="J68" s="103">
        <v>0</v>
      </c>
      <c r="K68" s="103">
        <v>0</v>
      </c>
      <c r="L68" s="96"/>
    </row>
    <row r="69" spans="1:12" s="2" customFormat="1" ht="12.75" customHeight="1" x14ac:dyDescent="0.15">
      <c r="A69" s="31" t="s">
        <v>48</v>
      </c>
      <c r="B69" s="42" t="s">
        <v>45</v>
      </c>
      <c r="C69" s="85">
        <v>0</v>
      </c>
      <c r="D69" s="86">
        <v>30</v>
      </c>
      <c r="E69" s="103">
        <v>30</v>
      </c>
      <c r="F69" s="101">
        <v>31</v>
      </c>
      <c r="G69" s="103">
        <v>32</v>
      </c>
      <c r="H69" s="101">
        <v>32</v>
      </c>
      <c r="I69" s="103">
        <v>35</v>
      </c>
      <c r="J69" s="101">
        <v>33</v>
      </c>
      <c r="K69" s="103">
        <v>39</v>
      </c>
      <c r="L69" s="96"/>
    </row>
    <row r="70" spans="1:12" s="2" customFormat="1" ht="13.5" customHeight="1" x14ac:dyDescent="0.15">
      <c r="A70" s="43" t="s">
        <v>49</v>
      </c>
      <c r="B70" s="44" t="s">
        <v>45</v>
      </c>
      <c r="C70" s="87">
        <v>0</v>
      </c>
      <c r="D70" s="88">
        <v>15</v>
      </c>
      <c r="E70" s="114">
        <v>15</v>
      </c>
      <c r="F70" s="115">
        <v>16</v>
      </c>
      <c r="G70" s="114">
        <v>17</v>
      </c>
      <c r="H70" s="115">
        <v>17</v>
      </c>
      <c r="I70" s="114">
        <v>19</v>
      </c>
      <c r="J70" s="115">
        <v>19</v>
      </c>
      <c r="K70" s="114">
        <v>22</v>
      </c>
      <c r="L70" s="112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13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96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20227</v>
      </c>
      <c r="D73" s="4">
        <f t="shared" si="15"/>
        <v>19829.468999999997</v>
      </c>
      <c r="E73" s="49">
        <f t="shared" si="15"/>
        <v>20827.800000000003</v>
      </c>
      <c r="F73" s="48">
        <f t="shared" si="15"/>
        <v>20838.2</v>
      </c>
      <c r="G73" s="49">
        <f t="shared" si="15"/>
        <v>20938.099999999999</v>
      </c>
      <c r="H73" s="48">
        <f t="shared" si="15"/>
        <v>20971</v>
      </c>
      <c r="I73" s="49">
        <f t="shared" si="15"/>
        <v>21377.9</v>
      </c>
      <c r="J73" s="48">
        <f t="shared" si="15"/>
        <v>21156.5</v>
      </c>
      <c r="K73" s="49">
        <f t="shared" si="15"/>
        <v>22054.3</v>
      </c>
      <c r="L73" s="96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1691.1</v>
      </c>
      <c r="D74" s="4">
        <f t="shared" si="15"/>
        <v>1615.444</v>
      </c>
      <c r="E74" s="49">
        <f t="shared" si="15"/>
        <v>1569.5</v>
      </c>
      <c r="F74" s="48">
        <f t="shared" si="15"/>
        <v>1530.7</v>
      </c>
      <c r="G74" s="49">
        <f t="shared" si="15"/>
        <v>1540.9</v>
      </c>
      <c r="H74" s="48">
        <f t="shared" si="15"/>
        <v>1500.2</v>
      </c>
      <c r="I74" s="49">
        <f t="shared" si="15"/>
        <v>1520.9</v>
      </c>
      <c r="J74" s="48">
        <f t="shared" si="15"/>
        <v>1495.5</v>
      </c>
      <c r="K74" s="49">
        <f t="shared" si="15"/>
        <v>1517.4</v>
      </c>
      <c r="L74" s="96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1015</v>
      </c>
      <c r="D75" s="4">
        <f t="shared" si="15"/>
        <v>881.26599999999996</v>
      </c>
      <c r="E75" s="49">
        <f t="shared" si="15"/>
        <v>831.9</v>
      </c>
      <c r="F75" s="48">
        <f t="shared" si="15"/>
        <v>810.7</v>
      </c>
      <c r="G75" s="49">
        <f t="shared" si="15"/>
        <v>813.1</v>
      </c>
      <c r="H75" s="48">
        <f t="shared" si="15"/>
        <v>800.4</v>
      </c>
      <c r="I75" s="49">
        <f t="shared" si="15"/>
        <v>803.9</v>
      </c>
      <c r="J75" s="48">
        <f t="shared" si="15"/>
        <v>795.2</v>
      </c>
      <c r="K75" s="49">
        <f t="shared" si="15"/>
        <v>802.1</v>
      </c>
      <c r="L75" s="96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948</v>
      </c>
      <c r="D76" s="4">
        <f t="shared" si="15"/>
        <v>1101</v>
      </c>
      <c r="E76" s="49">
        <f t="shared" si="15"/>
        <v>803.30000000000007</v>
      </c>
      <c r="F76" s="48">
        <f t="shared" si="15"/>
        <v>808.8</v>
      </c>
      <c r="G76" s="49">
        <f t="shared" si="15"/>
        <v>817.9</v>
      </c>
      <c r="H76" s="48">
        <f t="shared" si="15"/>
        <v>818.9</v>
      </c>
      <c r="I76" s="49">
        <f t="shared" si="15"/>
        <v>833.4</v>
      </c>
      <c r="J76" s="48">
        <f t="shared" si="15"/>
        <v>833.8</v>
      </c>
      <c r="K76" s="49">
        <f t="shared" si="15"/>
        <v>856.69999999999993</v>
      </c>
      <c r="L76" s="96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15260</v>
      </c>
      <c r="D77" s="4">
        <f t="shared" si="15"/>
        <v>15424</v>
      </c>
      <c r="E77" s="49">
        <f t="shared" si="15"/>
        <v>15498</v>
      </c>
      <c r="F77" s="48">
        <f t="shared" si="15"/>
        <v>15596</v>
      </c>
      <c r="G77" s="49">
        <f t="shared" si="15"/>
        <v>15622</v>
      </c>
      <c r="H77" s="48">
        <f t="shared" si="15"/>
        <v>15712</v>
      </c>
      <c r="I77" s="49">
        <f t="shared" si="15"/>
        <v>15808</v>
      </c>
      <c r="J77" s="48">
        <f t="shared" si="15"/>
        <v>15847</v>
      </c>
      <c r="K77" s="49">
        <f t="shared" si="15"/>
        <v>16017</v>
      </c>
      <c r="L77" s="96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1354</v>
      </c>
      <c r="D78" s="4">
        <f t="shared" si="15"/>
        <v>1340</v>
      </c>
      <c r="E78" s="49">
        <f t="shared" si="15"/>
        <v>1303</v>
      </c>
      <c r="F78" s="48">
        <f t="shared" si="15"/>
        <v>1277.3</v>
      </c>
      <c r="G78" s="49">
        <f t="shared" si="15"/>
        <v>1281.5999999999999</v>
      </c>
      <c r="H78" s="48">
        <f t="shared" si="15"/>
        <v>1270.5999999999999</v>
      </c>
      <c r="I78" s="49">
        <f t="shared" si="15"/>
        <v>1267.3</v>
      </c>
      <c r="J78" s="48">
        <f t="shared" si="15"/>
        <v>1248.3</v>
      </c>
      <c r="K78" s="49">
        <f t="shared" si="15"/>
        <v>1257.3</v>
      </c>
      <c r="L78" s="96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96"/>
    </row>
    <row r="80" spans="1:12" s="2" customFormat="1" ht="12.75" customHeight="1" x14ac:dyDescent="0.15">
      <c r="A80" s="31" t="s">
        <v>51</v>
      </c>
      <c r="B80" s="42" t="s">
        <v>52</v>
      </c>
      <c r="C80" s="81">
        <v>19963.5</v>
      </c>
      <c r="D80" s="89">
        <v>19602.402999999998</v>
      </c>
      <c r="E80" s="100">
        <v>20603.900000000001</v>
      </c>
      <c r="F80" s="98">
        <v>20614.2</v>
      </c>
      <c r="G80" s="100">
        <v>20707.099999999999</v>
      </c>
      <c r="H80" s="98">
        <v>20745.900000000001</v>
      </c>
      <c r="I80" s="100">
        <v>21141</v>
      </c>
      <c r="J80" s="98">
        <v>20930</v>
      </c>
      <c r="K80" s="100">
        <v>21809.5</v>
      </c>
      <c r="L80" s="96"/>
    </row>
    <row r="81" spans="1:12" s="2" customFormat="1" ht="12.75" customHeight="1" x14ac:dyDescent="0.15">
      <c r="A81" s="31" t="s">
        <v>53</v>
      </c>
      <c r="B81" s="42" t="s">
        <v>52</v>
      </c>
      <c r="C81" s="81">
        <v>0</v>
      </c>
      <c r="D81" s="89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96"/>
    </row>
    <row r="82" spans="1:12" s="2" customFormat="1" ht="12.75" customHeight="1" x14ac:dyDescent="0.15">
      <c r="A82" s="31" t="s">
        <v>54</v>
      </c>
      <c r="B82" s="42" t="s">
        <v>52</v>
      </c>
      <c r="C82" s="81">
        <v>0</v>
      </c>
      <c r="D82" s="89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96"/>
    </row>
    <row r="83" spans="1:12" s="2" customFormat="1" ht="12.75" customHeight="1" x14ac:dyDescent="0.15">
      <c r="A83" s="31" t="s">
        <v>55</v>
      </c>
      <c r="B83" s="42" t="s">
        <v>52</v>
      </c>
      <c r="C83" s="81">
        <v>639</v>
      </c>
      <c r="D83" s="89">
        <v>857</v>
      </c>
      <c r="E83" s="100">
        <v>562.6</v>
      </c>
      <c r="F83" s="98">
        <v>573</v>
      </c>
      <c r="G83" s="100">
        <v>580</v>
      </c>
      <c r="H83" s="98">
        <v>585</v>
      </c>
      <c r="I83" s="100">
        <v>596.29999999999995</v>
      </c>
      <c r="J83" s="98">
        <v>600.79999999999995</v>
      </c>
      <c r="K83" s="100">
        <v>620.4</v>
      </c>
      <c r="L83" s="96"/>
    </row>
    <row r="84" spans="1:12" s="2" customFormat="1" ht="12.75" customHeight="1" x14ac:dyDescent="0.15">
      <c r="A84" s="31" t="s">
        <v>56</v>
      </c>
      <c r="B84" s="42" t="s">
        <v>52</v>
      </c>
      <c r="C84" s="81">
        <v>14773</v>
      </c>
      <c r="D84" s="89">
        <v>15033</v>
      </c>
      <c r="E84" s="100">
        <v>15129</v>
      </c>
      <c r="F84" s="98">
        <v>15236</v>
      </c>
      <c r="G84" s="100">
        <v>15261</v>
      </c>
      <c r="H84" s="98">
        <v>15358</v>
      </c>
      <c r="I84" s="100">
        <v>15452</v>
      </c>
      <c r="J84" s="98">
        <v>15496</v>
      </c>
      <c r="K84" s="100">
        <v>15662</v>
      </c>
      <c r="L84" s="96"/>
    </row>
    <row r="85" spans="1:12" s="2" customFormat="1" ht="12.75" customHeight="1" x14ac:dyDescent="0.15">
      <c r="A85" s="31" t="s">
        <v>57</v>
      </c>
      <c r="B85" s="42" t="s">
        <v>58</v>
      </c>
      <c r="C85" s="81">
        <v>0</v>
      </c>
      <c r="D85" s="89">
        <v>0</v>
      </c>
      <c r="E85" s="100">
        <v>0</v>
      </c>
      <c r="F85" s="100">
        <v>0</v>
      </c>
      <c r="G85" s="100">
        <v>0</v>
      </c>
      <c r="H85" s="100">
        <v>0</v>
      </c>
      <c r="I85" s="100">
        <v>0</v>
      </c>
      <c r="J85" s="100">
        <v>0</v>
      </c>
      <c r="K85" s="100">
        <v>0</v>
      </c>
      <c r="L85" s="96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96"/>
    </row>
    <row r="87" spans="1:12" s="2" customFormat="1" ht="12.75" customHeight="1" x14ac:dyDescent="0.15">
      <c r="A87" s="31" t="s">
        <v>51</v>
      </c>
      <c r="B87" s="42" t="s">
        <v>52</v>
      </c>
      <c r="C87" s="81">
        <v>23.5</v>
      </c>
      <c r="D87" s="89">
        <v>20.065999999999999</v>
      </c>
      <c r="E87" s="100">
        <v>20.2</v>
      </c>
      <c r="F87" s="98">
        <v>20.3</v>
      </c>
      <c r="G87" s="100">
        <v>20.399999999999999</v>
      </c>
      <c r="H87" s="98">
        <v>20.5</v>
      </c>
      <c r="I87" s="100">
        <v>20.7</v>
      </c>
      <c r="J87" s="98">
        <v>20.8</v>
      </c>
      <c r="K87" s="100">
        <v>21.1</v>
      </c>
      <c r="L87" s="96"/>
    </row>
    <row r="88" spans="1:12" s="2" customFormat="1" ht="12.75" customHeight="1" x14ac:dyDescent="0.15">
      <c r="A88" s="31" t="s">
        <v>53</v>
      </c>
      <c r="B88" s="42" t="s">
        <v>52</v>
      </c>
      <c r="C88" s="81">
        <v>1691.1</v>
      </c>
      <c r="D88" s="89">
        <v>1615.444</v>
      </c>
      <c r="E88" s="100">
        <v>1569.5</v>
      </c>
      <c r="F88" s="98">
        <v>1530.7</v>
      </c>
      <c r="G88" s="100">
        <v>1540.9</v>
      </c>
      <c r="H88" s="98">
        <v>1500.2</v>
      </c>
      <c r="I88" s="100">
        <v>1520.9</v>
      </c>
      <c r="J88" s="98">
        <v>1495.5</v>
      </c>
      <c r="K88" s="100">
        <v>1517.4</v>
      </c>
      <c r="L88" s="96"/>
    </row>
    <row r="89" spans="1:12" s="2" customFormat="1" ht="12.75" customHeight="1" x14ac:dyDescent="0.15">
      <c r="A89" s="31" t="s">
        <v>54</v>
      </c>
      <c r="B89" s="42" t="s">
        <v>52</v>
      </c>
      <c r="C89" s="81">
        <v>1015</v>
      </c>
      <c r="D89" s="89">
        <v>881.26599999999996</v>
      </c>
      <c r="E89" s="100">
        <v>831.9</v>
      </c>
      <c r="F89" s="98">
        <v>810.7</v>
      </c>
      <c r="G89" s="100">
        <v>813.1</v>
      </c>
      <c r="H89" s="98">
        <v>800.4</v>
      </c>
      <c r="I89" s="100">
        <v>803.9</v>
      </c>
      <c r="J89" s="98">
        <v>795.2</v>
      </c>
      <c r="K89" s="100">
        <v>802.1</v>
      </c>
      <c r="L89" s="96"/>
    </row>
    <row r="90" spans="1:12" s="2" customFormat="1" ht="12.75" customHeight="1" x14ac:dyDescent="0.15">
      <c r="A90" s="31" t="s">
        <v>55</v>
      </c>
      <c r="B90" s="42" t="s">
        <v>52</v>
      </c>
      <c r="C90" s="81">
        <v>309</v>
      </c>
      <c r="D90" s="89">
        <v>244</v>
      </c>
      <c r="E90" s="100">
        <v>240</v>
      </c>
      <c r="F90" s="98">
        <v>235</v>
      </c>
      <c r="G90" s="100">
        <v>237</v>
      </c>
      <c r="H90" s="98">
        <v>233</v>
      </c>
      <c r="I90" s="100">
        <v>236</v>
      </c>
      <c r="J90" s="98">
        <v>232</v>
      </c>
      <c r="K90" s="100">
        <v>235</v>
      </c>
      <c r="L90" s="96"/>
    </row>
    <row r="91" spans="1:12" s="2" customFormat="1" ht="12.75" customHeight="1" x14ac:dyDescent="0.15">
      <c r="A91" s="31" t="s">
        <v>56</v>
      </c>
      <c r="B91" s="42" t="s">
        <v>52</v>
      </c>
      <c r="C91" s="81">
        <v>487</v>
      </c>
      <c r="D91" s="89">
        <v>391</v>
      </c>
      <c r="E91" s="100">
        <v>369</v>
      </c>
      <c r="F91" s="98">
        <v>360</v>
      </c>
      <c r="G91" s="100">
        <v>361</v>
      </c>
      <c r="H91" s="98">
        <v>354</v>
      </c>
      <c r="I91" s="100">
        <v>356</v>
      </c>
      <c r="J91" s="98">
        <v>351</v>
      </c>
      <c r="K91" s="100">
        <v>355</v>
      </c>
      <c r="L91" s="96"/>
    </row>
    <row r="92" spans="1:12" s="2" customFormat="1" ht="12.75" customHeight="1" x14ac:dyDescent="0.15">
      <c r="A92" s="31" t="s">
        <v>57</v>
      </c>
      <c r="B92" s="42" t="s">
        <v>58</v>
      </c>
      <c r="C92" s="90">
        <v>1354</v>
      </c>
      <c r="D92" s="91">
        <v>1334</v>
      </c>
      <c r="E92" s="116">
        <v>1297</v>
      </c>
      <c r="F92" s="117">
        <v>1272</v>
      </c>
      <c r="G92" s="116">
        <v>1276</v>
      </c>
      <c r="H92" s="117">
        <v>1265</v>
      </c>
      <c r="I92" s="116">
        <v>1261</v>
      </c>
      <c r="J92" s="117">
        <v>1242</v>
      </c>
      <c r="K92" s="116">
        <v>1250</v>
      </c>
      <c r="L92" s="96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96"/>
    </row>
    <row r="94" spans="1:12" s="2" customFormat="1" ht="12.75" customHeight="1" x14ac:dyDescent="0.15">
      <c r="A94" s="31" t="s">
        <v>51</v>
      </c>
      <c r="B94" s="42" t="s">
        <v>52</v>
      </c>
      <c r="C94" s="81">
        <v>240</v>
      </c>
      <c r="D94" s="89">
        <v>207</v>
      </c>
      <c r="E94" s="100">
        <v>203.7</v>
      </c>
      <c r="F94" s="98">
        <v>203.7</v>
      </c>
      <c r="G94" s="100">
        <v>210.6</v>
      </c>
      <c r="H94" s="98">
        <v>204.6</v>
      </c>
      <c r="I94" s="100">
        <v>216.2</v>
      </c>
      <c r="J94" s="98">
        <v>205.7</v>
      </c>
      <c r="K94" s="100">
        <v>223.7</v>
      </c>
      <c r="L94" s="96"/>
    </row>
    <row r="95" spans="1:12" s="2" customFormat="1" ht="12.75" customHeight="1" x14ac:dyDescent="0.15">
      <c r="A95" s="31" t="s">
        <v>53</v>
      </c>
      <c r="B95" s="42" t="s">
        <v>52</v>
      </c>
      <c r="C95" s="81">
        <v>0</v>
      </c>
      <c r="D95" s="89">
        <v>0</v>
      </c>
      <c r="E95" s="100">
        <v>0</v>
      </c>
      <c r="F95" s="100">
        <v>0</v>
      </c>
      <c r="G95" s="100">
        <v>0</v>
      </c>
      <c r="H95" s="100">
        <v>0</v>
      </c>
      <c r="I95" s="100">
        <v>0</v>
      </c>
      <c r="J95" s="100">
        <v>0</v>
      </c>
      <c r="K95" s="100">
        <v>0</v>
      </c>
      <c r="L95" s="96"/>
    </row>
    <row r="96" spans="1:12" s="2" customFormat="1" ht="12.75" customHeight="1" x14ac:dyDescent="0.15">
      <c r="A96" s="31" t="s">
        <v>54</v>
      </c>
      <c r="B96" s="42" t="s">
        <v>52</v>
      </c>
      <c r="C96" s="81">
        <v>0</v>
      </c>
      <c r="D96" s="89">
        <v>0</v>
      </c>
      <c r="E96" s="100">
        <v>0</v>
      </c>
      <c r="F96" s="100">
        <v>0</v>
      </c>
      <c r="G96" s="100">
        <v>0</v>
      </c>
      <c r="H96" s="100">
        <v>0</v>
      </c>
      <c r="I96" s="100">
        <v>0</v>
      </c>
      <c r="J96" s="100">
        <v>0</v>
      </c>
      <c r="K96" s="100">
        <v>0</v>
      </c>
      <c r="L96" s="96"/>
    </row>
    <row r="97" spans="1:12" s="2" customFormat="1" ht="12.75" customHeight="1" x14ac:dyDescent="0.15">
      <c r="A97" s="31" t="s">
        <v>55</v>
      </c>
      <c r="B97" s="42" t="s">
        <v>52</v>
      </c>
      <c r="C97" s="81">
        <v>0</v>
      </c>
      <c r="D97" s="89">
        <v>0</v>
      </c>
      <c r="E97" s="100">
        <v>0.7</v>
      </c>
      <c r="F97" s="98">
        <v>0.8</v>
      </c>
      <c r="G97" s="100">
        <v>0.9</v>
      </c>
      <c r="H97" s="98">
        <v>0.9</v>
      </c>
      <c r="I97" s="100">
        <v>1.1000000000000001</v>
      </c>
      <c r="J97" s="98">
        <v>1</v>
      </c>
      <c r="K97" s="100">
        <v>1.3</v>
      </c>
      <c r="L97" s="96"/>
    </row>
    <row r="98" spans="1:12" s="2" customFormat="1" ht="12.75" customHeight="1" x14ac:dyDescent="0.15">
      <c r="A98" s="31" t="s">
        <v>56</v>
      </c>
      <c r="B98" s="42" t="s">
        <v>52</v>
      </c>
      <c r="C98" s="81">
        <v>0</v>
      </c>
      <c r="D98" s="89">
        <v>0</v>
      </c>
      <c r="E98" s="100">
        <v>0</v>
      </c>
      <c r="F98" s="100">
        <v>0</v>
      </c>
      <c r="G98" s="100">
        <v>0</v>
      </c>
      <c r="H98" s="100">
        <v>0</v>
      </c>
      <c r="I98" s="100">
        <v>0</v>
      </c>
      <c r="J98" s="100">
        <v>0</v>
      </c>
      <c r="K98" s="100">
        <v>0</v>
      </c>
      <c r="L98" s="96"/>
    </row>
    <row r="99" spans="1:12" s="2" customFormat="1" ht="12.75" customHeight="1" x14ac:dyDescent="0.15">
      <c r="A99" s="43" t="s">
        <v>57</v>
      </c>
      <c r="B99" s="44" t="s">
        <v>58</v>
      </c>
      <c r="C99" s="92">
        <v>0</v>
      </c>
      <c r="D99" s="93">
        <v>6</v>
      </c>
      <c r="E99" s="118">
        <v>6</v>
      </c>
      <c r="F99" s="119">
        <v>5.3</v>
      </c>
      <c r="G99" s="118">
        <v>5.6</v>
      </c>
      <c r="H99" s="119">
        <v>5.6</v>
      </c>
      <c r="I99" s="118">
        <v>6.3</v>
      </c>
      <c r="J99" s="119">
        <v>6.3</v>
      </c>
      <c r="K99" s="118">
        <v>7.3</v>
      </c>
      <c r="L99" s="112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13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96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96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96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96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96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96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96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96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800338.4286000001</v>
      </c>
      <c r="D109" s="16">
        <f t="shared" si="16"/>
        <v>813393.14376600005</v>
      </c>
      <c r="E109" s="75">
        <f t="shared" si="16"/>
        <v>785846.34549999994</v>
      </c>
      <c r="F109" s="74">
        <f t="shared" si="16"/>
        <v>787634.75060000014</v>
      </c>
      <c r="G109" s="75">
        <f t="shared" si="16"/>
        <v>790637.15250000008</v>
      </c>
      <c r="H109" s="74">
        <f t="shared" si="16"/>
        <v>792197.71259999997</v>
      </c>
      <c r="I109" s="75">
        <f t="shared" si="16"/>
        <v>800667.63459999999</v>
      </c>
      <c r="J109" s="74">
        <f t="shared" si="16"/>
        <v>798966.38969999994</v>
      </c>
      <c r="K109" s="75">
        <f t="shared" si="16"/>
        <v>814933.29260000004</v>
      </c>
      <c r="L109" s="96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666890.08700000006</v>
      </c>
      <c r="D110" s="15">
        <f>D102*D80+D103*D81+D104*D82+D105*D83+D106*D84+D107*D85</f>
        <v>697020.74688800005</v>
      </c>
      <c r="E110" s="73">
        <f>D102*E80+D103*E81+D104*E82+D105*E83+D106*E84+D107*E85</f>
        <v>673460.12140000006</v>
      </c>
      <c r="F110" s="72">
        <f>D102*F80+D103*F81+D104*F82+D105*F83+D106*F84+D107*F85</f>
        <v>677831.85520000011</v>
      </c>
      <c r="G110" s="73">
        <f>D102*G80+D103*G81+D104*G82+D105*G83+D106*G84+D107*G85</f>
        <v>680162.48860000004</v>
      </c>
      <c r="H110" s="72">
        <f>D102*H80+D103*H81+D104*H82+D105*H83+D106*H84+D107*H85</f>
        <v>683852.39240000001</v>
      </c>
      <c r="I110" s="73">
        <f>D102*I80+D103*I81+D104*I82+D105*I83+D106*I84+D107*I85</f>
        <v>691228.69200000004</v>
      </c>
      <c r="J110" s="72">
        <f>D102*J80+D103*J81+D104*J82+D105*J83+D106*J84+D107*J85</f>
        <v>691224.18400000001</v>
      </c>
      <c r="K110" s="73">
        <f>D102*K80+D103*K81+D104*K82+D105*K83+D106*K84+D107*K85</f>
        <v>705752.72200000007</v>
      </c>
      <c r="L110" s="96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131409.30160000001</v>
      </c>
      <c r="D111" s="15">
        <f>D102*D87+D103*D88+D104*D89+D105*D90+D106*D91+D107*D92</f>
        <v>114575.82287799998</v>
      </c>
      <c r="E111" s="73">
        <f>D102*E87+D103*E88+D104*E89+D105*E90+D106*E91+D107*E92</f>
        <v>110534.91889999999</v>
      </c>
      <c r="F111" s="72">
        <f>D102*F87+D103*F88+D104*F89+D105*F90+D106*F91+D107*F92</f>
        <v>107944.1881</v>
      </c>
      <c r="G111" s="73">
        <f>D102*G87+D103*G88+D104*G89+D105*G90+D106*G91+D107*G92</f>
        <v>108543.6151</v>
      </c>
      <c r="H111" s="72">
        <f>D102*H87+D103*H88+D104*H89+D105*H90+D106*H91+D107*H92</f>
        <v>106465.24740000001</v>
      </c>
      <c r="I111" s="73">
        <f>D102*I87+D103*I88+D104*I89+D105*I90+D106*I91+D107*I92</f>
        <v>107432.2463</v>
      </c>
      <c r="J111" s="72">
        <f>D102*J87+D103*J88+D104*J89+D105*J90+D106*J91+D107*J92</f>
        <v>105836.54140000002</v>
      </c>
      <c r="K111" s="73">
        <f>D102*K87+D103*K88+D104*K89+D105*K90+D106*K91+D107*K92</f>
        <v>107080.1893</v>
      </c>
      <c r="L111" s="96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2039.0400000000002</v>
      </c>
      <c r="D112" s="37">
        <f>D102*D94+D103*D95+D104*D96+D105*D97+D106*D98+D107*D99</f>
        <v>1796.5740000000001</v>
      </c>
      <c r="E112" s="77">
        <f>D102*E94+D103*E95+D104*E96+D105*E97+D106*E98+D107*E99</f>
        <v>1851.3052</v>
      </c>
      <c r="F112" s="76">
        <f>D102*F94+D103*F95+D104*F96+D105*F97+D106*F98+D107*F99</f>
        <v>1858.7073</v>
      </c>
      <c r="G112" s="77">
        <f>D102*G94+D103*G95+D104*G96+D105*G97+D106*G98+D107*G99</f>
        <v>1931.0488</v>
      </c>
      <c r="H112" s="76">
        <f>D102*H94+D103*H95+D104*H96+D105*H97+D106*H98+D107*H99</f>
        <v>1880.0727999999999</v>
      </c>
      <c r="I112" s="77">
        <f>D102*I94+D103*I95+D104*I96+D105*I97+D106*I98+D107*I99</f>
        <v>2006.6963000000001</v>
      </c>
      <c r="J112" s="76">
        <f>D102*J94+D103*J95+D104*J96+D105*J97+D106*J98+D107*J99</f>
        <v>1905.6642999999999</v>
      </c>
      <c r="K112" s="77">
        <f>D102*K94+D103*K95+D104*K96+D105*K97+D106*K98+D107*K99</f>
        <v>2100.3813</v>
      </c>
      <c r="L112" s="112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EKON-ZAKUPKI</cp:lastModifiedBy>
  <cp:lastPrinted>2024-07-16T06:13:49Z</cp:lastPrinted>
  <dcterms:created xsi:type="dcterms:W3CDTF">2024-05-03T12:24:08Z</dcterms:created>
  <dcterms:modified xsi:type="dcterms:W3CDTF">2024-07-16T06:15:49Z</dcterms:modified>
</cp:coreProperties>
</file>