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60" windowWidth="20730" windowHeight="11700" activeTab="1"/>
  </bookViews>
  <sheets>
    <sheet name="работа" sheetId="2" r:id="rId1"/>
    <sheet name="загрузить" sheetId="1" r:id="rId2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61" i="1" l="1"/>
  <c r="C361" i="1"/>
  <c r="K357" i="1"/>
  <c r="J357" i="1"/>
  <c r="I357" i="1"/>
  <c r="H357" i="1"/>
  <c r="G357" i="1"/>
  <c r="F357" i="1"/>
  <c r="E357" i="1"/>
  <c r="D357" i="1"/>
  <c r="C357" i="1"/>
  <c r="D353" i="1"/>
  <c r="C353" i="1"/>
  <c r="K349" i="1"/>
  <c r="J349" i="1"/>
  <c r="I349" i="1"/>
  <c r="H349" i="1"/>
  <c r="G349" i="1"/>
  <c r="F349" i="1"/>
  <c r="E349" i="1"/>
  <c r="D349" i="1"/>
  <c r="C349" i="1"/>
  <c r="D345" i="1"/>
  <c r="C345" i="1"/>
  <c r="K341" i="1"/>
  <c r="J341" i="1"/>
  <c r="I341" i="1"/>
  <c r="H341" i="1"/>
  <c r="G341" i="1"/>
  <c r="F341" i="1"/>
  <c r="E341" i="1"/>
  <c r="D341" i="1"/>
  <c r="C341" i="1"/>
  <c r="D337" i="1"/>
  <c r="C337" i="1"/>
  <c r="K333" i="1"/>
  <c r="J333" i="1"/>
  <c r="I333" i="1"/>
  <c r="H333" i="1"/>
  <c r="G333" i="1"/>
  <c r="F333" i="1"/>
  <c r="E333" i="1"/>
  <c r="D333" i="1"/>
  <c r="C333" i="1"/>
  <c r="D329" i="1"/>
  <c r="C329" i="1"/>
  <c r="K325" i="1"/>
  <c r="J325" i="1"/>
  <c r="I325" i="1"/>
  <c r="H325" i="1"/>
  <c r="G325" i="1"/>
  <c r="F325" i="1"/>
  <c r="E325" i="1"/>
  <c r="D325" i="1"/>
  <c r="C325" i="1"/>
  <c r="D321" i="1"/>
  <c r="C321" i="1"/>
  <c r="K317" i="1"/>
  <c r="J317" i="1"/>
  <c r="I317" i="1"/>
  <c r="H317" i="1"/>
  <c r="G317" i="1"/>
  <c r="F317" i="1"/>
  <c r="E317" i="1"/>
  <c r="D317" i="1"/>
  <c r="C317" i="1"/>
  <c r="D313" i="1"/>
  <c r="C313" i="1"/>
  <c r="K309" i="1"/>
  <c r="J309" i="1"/>
  <c r="I309" i="1"/>
  <c r="H309" i="1"/>
  <c r="G309" i="1"/>
  <c r="F309" i="1"/>
  <c r="E309" i="1"/>
  <c r="D309" i="1"/>
  <c r="C309" i="1"/>
  <c r="D305" i="1"/>
  <c r="C305" i="1"/>
  <c r="K301" i="1"/>
  <c r="J301" i="1"/>
  <c r="I301" i="1"/>
  <c r="H301" i="1"/>
  <c r="G301" i="1"/>
  <c r="F301" i="1"/>
  <c r="E301" i="1"/>
  <c r="D301" i="1"/>
  <c r="C301" i="1"/>
  <c r="D297" i="1"/>
  <c r="C297" i="1"/>
  <c r="K293" i="1"/>
  <c r="J293" i="1"/>
  <c r="I293" i="1"/>
  <c r="H293" i="1"/>
  <c r="G293" i="1"/>
  <c r="F293" i="1"/>
  <c r="E293" i="1"/>
  <c r="D293" i="1"/>
  <c r="C293" i="1"/>
  <c r="D289" i="1"/>
  <c r="C289" i="1"/>
  <c r="K285" i="1"/>
  <c r="J285" i="1"/>
  <c r="I285" i="1"/>
  <c r="H285" i="1"/>
  <c r="G285" i="1"/>
  <c r="F285" i="1"/>
  <c r="E285" i="1"/>
  <c r="D285" i="1"/>
  <c r="C285" i="1"/>
  <c r="D281" i="1"/>
  <c r="C281" i="1"/>
  <c r="K277" i="1"/>
  <c r="J277" i="1"/>
  <c r="I277" i="1"/>
  <c r="H277" i="1"/>
  <c r="G277" i="1"/>
  <c r="F277" i="1"/>
  <c r="E277" i="1"/>
  <c r="D277" i="1"/>
  <c r="C277" i="1"/>
  <c r="D273" i="1"/>
  <c r="C273" i="1"/>
  <c r="K269" i="1"/>
  <c r="J269" i="1"/>
  <c r="I269" i="1"/>
  <c r="H269" i="1"/>
  <c r="G269" i="1"/>
  <c r="F269" i="1"/>
  <c r="E269" i="1"/>
  <c r="D269" i="1"/>
  <c r="C269" i="1"/>
  <c r="D265" i="1"/>
  <c r="C265" i="1"/>
  <c r="K261" i="1"/>
  <c r="J261" i="1"/>
  <c r="I261" i="1"/>
  <c r="H261" i="1"/>
  <c r="G261" i="1"/>
  <c r="F261" i="1"/>
  <c r="E261" i="1"/>
  <c r="D261" i="1"/>
  <c r="C261" i="1"/>
  <c r="D257" i="1"/>
  <c r="C257" i="1"/>
  <c r="K253" i="1"/>
  <c r="J253" i="1"/>
  <c r="I253" i="1"/>
  <c r="H253" i="1"/>
  <c r="G253" i="1"/>
  <c r="F253" i="1"/>
  <c r="E253" i="1"/>
  <c r="D253" i="1"/>
  <c r="C253" i="1"/>
  <c r="D249" i="1"/>
  <c r="C249" i="1"/>
  <c r="K245" i="1"/>
  <c r="J245" i="1"/>
  <c r="I245" i="1"/>
  <c r="H245" i="1"/>
  <c r="G245" i="1"/>
  <c r="F245" i="1"/>
  <c r="E245" i="1"/>
  <c r="D245" i="1"/>
  <c r="C245" i="1"/>
  <c r="D241" i="1"/>
  <c r="C241" i="1"/>
  <c r="K237" i="1"/>
  <c r="J237" i="1"/>
  <c r="I237" i="1"/>
  <c r="H237" i="1"/>
  <c r="G237" i="1"/>
  <c r="F237" i="1"/>
  <c r="E237" i="1"/>
  <c r="D237" i="1"/>
  <c r="C237" i="1"/>
  <c r="D233" i="1"/>
  <c r="C233" i="1"/>
  <c r="K229" i="1"/>
  <c r="J229" i="1"/>
  <c r="I229" i="1"/>
  <c r="H229" i="1"/>
  <c r="G229" i="1"/>
  <c r="F229" i="1"/>
  <c r="E229" i="1"/>
  <c r="D229" i="1"/>
  <c r="C229" i="1"/>
  <c r="D225" i="1"/>
  <c r="C225" i="1"/>
  <c r="K221" i="1"/>
  <c r="J221" i="1"/>
  <c r="I221" i="1"/>
  <c r="H221" i="1"/>
  <c r="G221" i="1"/>
  <c r="F221" i="1"/>
  <c r="E221" i="1"/>
  <c r="D221" i="1"/>
  <c r="C221" i="1"/>
  <c r="D217" i="1"/>
  <c r="C217" i="1"/>
  <c r="K213" i="1"/>
  <c r="J213" i="1"/>
  <c r="I213" i="1"/>
  <c r="H213" i="1"/>
  <c r="G213" i="1"/>
  <c r="F213" i="1"/>
  <c r="E213" i="1"/>
  <c r="D213" i="1"/>
  <c r="C213" i="1"/>
  <c r="D209" i="1"/>
  <c r="C209" i="1"/>
  <c r="K205" i="1"/>
  <c r="J205" i="1"/>
  <c r="I205" i="1"/>
  <c r="H205" i="1"/>
  <c r="G205" i="1"/>
  <c r="F205" i="1"/>
  <c r="E205" i="1"/>
  <c r="D205" i="1"/>
  <c r="C205" i="1"/>
  <c r="D201" i="1"/>
  <c r="C201" i="1"/>
  <c r="K197" i="1"/>
  <c r="J197" i="1"/>
  <c r="I197" i="1"/>
  <c r="H197" i="1"/>
  <c r="G197" i="1"/>
  <c r="F197" i="1"/>
  <c r="E197" i="1"/>
  <c r="D197" i="1"/>
  <c r="C197" i="1"/>
  <c r="D193" i="1"/>
  <c r="C193" i="1"/>
  <c r="K189" i="1"/>
  <c r="J189" i="1"/>
  <c r="I189" i="1"/>
  <c r="H189" i="1"/>
  <c r="G189" i="1"/>
  <c r="F189" i="1"/>
  <c r="E189" i="1"/>
  <c r="D189" i="1"/>
  <c r="C189" i="1"/>
  <c r="D185" i="1"/>
  <c r="C185" i="1"/>
  <c r="K181" i="1"/>
  <c r="J181" i="1"/>
  <c r="I181" i="1"/>
  <c r="H181" i="1"/>
  <c r="G181" i="1"/>
  <c r="F181" i="1"/>
  <c r="E181" i="1"/>
  <c r="D181" i="1"/>
  <c r="C181" i="1"/>
  <c r="D177" i="1"/>
  <c r="C177" i="1"/>
  <c r="K173" i="1"/>
  <c r="J173" i="1"/>
  <c r="I173" i="1"/>
  <c r="H173" i="1"/>
  <c r="G173" i="1"/>
  <c r="F173" i="1"/>
  <c r="E173" i="1"/>
  <c r="D173" i="1"/>
  <c r="C173" i="1"/>
  <c r="D169" i="1"/>
  <c r="C169" i="1"/>
  <c r="K165" i="1"/>
  <c r="J165" i="1"/>
  <c r="I165" i="1"/>
  <c r="H165" i="1"/>
  <c r="G165" i="1"/>
  <c r="F165" i="1"/>
  <c r="E165" i="1"/>
  <c r="D165" i="1"/>
  <c r="C165" i="1"/>
  <c r="D161" i="1"/>
  <c r="C161" i="1"/>
  <c r="K157" i="1"/>
  <c r="J157" i="1"/>
  <c r="I157" i="1"/>
  <c r="H157" i="1"/>
  <c r="G157" i="1"/>
  <c r="F157" i="1"/>
  <c r="E157" i="1"/>
  <c r="D157" i="1"/>
  <c r="C157" i="1"/>
  <c r="D153" i="1"/>
  <c r="C153" i="1"/>
  <c r="K149" i="1"/>
  <c r="J149" i="1"/>
  <c r="I149" i="1"/>
  <c r="H149" i="1"/>
  <c r="G149" i="1"/>
  <c r="F149" i="1"/>
  <c r="E149" i="1"/>
  <c r="D149" i="1"/>
  <c r="C149" i="1"/>
  <c r="D145" i="1"/>
  <c r="C145" i="1"/>
  <c r="K141" i="1"/>
  <c r="J141" i="1"/>
  <c r="I141" i="1"/>
  <c r="H141" i="1"/>
  <c r="G141" i="1"/>
  <c r="F141" i="1"/>
  <c r="E141" i="1"/>
  <c r="D141" i="1"/>
  <c r="C141" i="1"/>
  <c r="D137" i="1"/>
  <c r="C137" i="1"/>
  <c r="K133" i="1"/>
  <c r="J133" i="1"/>
  <c r="I133" i="1"/>
  <c r="H133" i="1"/>
  <c r="G133" i="1"/>
  <c r="F133" i="1"/>
  <c r="E133" i="1"/>
  <c r="D133" i="1"/>
  <c r="C133" i="1"/>
  <c r="D129" i="1"/>
  <c r="C129" i="1"/>
  <c r="K125" i="1"/>
  <c r="J125" i="1"/>
  <c r="I125" i="1"/>
  <c r="H125" i="1"/>
  <c r="G125" i="1"/>
  <c r="F125" i="1"/>
  <c r="E125" i="1"/>
  <c r="D125" i="1"/>
  <c r="C125" i="1"/>
  <c r="D121" i="1"/>
  <c r="C121" i="1"/>
  <c r="K117" i="1"/>
  <c r="J117" i="1"/>
  <c r="I117" i="1"/>
  <c r="H117" i="1"/>
  <c r="G117" i="1"/>
  <c r="F117" i="1"/>
  <c r="E117" i="1"/>
  <c r="D117" i="1"/>
  <c r="C117" i="1"/>
  <c r="D113" i="1"/>
  <c r="C113" i="1"/>
  <c r="K109" i="1"/>
  <c r="J109" i="1"/>
  <c r="I109" i="1"/>
  <c r="H109" i="1"/>
  <c r="G109" i="1"/>
  <c r="F109" i="1"/>
  <c r="E109" i="1"/>
  <c r="D109" i="1"/>
  <c r="C109" i="1"/>
  <c r="D105" i="1"/>
  <c r="C105" i="1"/>
  <c r="K101" i="1"/>
  <c r="J101" i="1"/>
  <c r="I101" i="1"/>
  <c r="H101" i="1"/>
  <c r="G101" i="1"/>
  <c r="F101" i="1"/>
  <c r="E101" i="1"/>
  <c r="D101" i="1"/>
  <c r="C101" i="1"/>
  <c r="D97" i="1"/>
  <c r="C97" i="1"/>
  <c r="K93" i="1"/>
  <c r="J93" i="1"/>
  <c r="I93" i="1"/>
  <c r="H93" i="1"/>
  <c r="G93" i="1"/>
  <c r="F93" i="1"/>
  <c r="E93" i="1"/>
  <c r="D93" i="1"/>
  <c r="C93" i="1"/>
  <c r="D89" i="1"/>
  <c r="C89" i="1"/>
  <c r="K85" i="1"/>
  <c r="J85" i="1"/>
  <c r="I85" i="1"/>
  <c r="H85" i="1"/>
  <c r="G85" i="1"/>
  <c r="F85" i="1"/>
  <c r="E85" i="1"/>
  <c r="D85" i="1"/>
  <c r="C85" i="1"/>
  <c r="D81" i="1"/>
  <c r="C81" i="1"/>
  <c r="K77" i="1"/>
  <c r="J77" i="1"/>
  <c r="I77" i="1"/>
  <c r="H77" i="1"/>
  <c r="G77" i="1"/>
  <c r="F77" i="1"/>
  <c r="E77" i="1"/>
  <c r="D77" i="1"/>
  <c r="C77" i="1"/>
  <c r="D73" i="1"/>
  <c r="C73" i="1"/>
  <c r="K69" i="1"/>
  <c r="J69" i="1"/>
  <c r="I69" i="1"/>
  <c r="H69" i="1"/>
  <c r="G69" i="1"/>
  <c r="F69" i="1"/>
  <c r="E69" i="1"/>
  <c r="D69" i="1"/>
  <c r="C69" i="1"/>
  <c r="D65" i="1"/>
  <c r="C65" i="1"/>
  <c r="K61" i="1"/>
  <c r="J61" i="1"/>
  <c r="I61" i="1"/>
  <c r="H61" i="1"/>
  <c r="G61" i="1"/>
  <c r="F61" i="1"/>
  <c r="E61" i="1"/>
  <c r="D61" i="1"/>
  <c r="C61" i="1"/>
  <c r="D59" i="1"/>
  <c r="C59" i="1"/>
  <c r="C43" i="1" s="1"/>
  <c r="C19" i="1" s="1"/>
  <c r="D58" i="1"/>
  <c r="C58" i="1"/>
  <c r="C57" i="1" s="1"/>
  <c r="K55" i="1"/>
  <c r="J55" i="1"/>
  <c r="J39" i="1" s="1"/>
  <c r="J15" i="1" s="1"/>
  <c r="I55" i="1"/>
  <c r="H55" i="1"/>
  <c r="H53" i="1" s="1"/>
  <c r="G55" i="1"/>
  <c r="F55" i="1"/>
  <c r="F39" i="1" s="1"/>
  <c r="F15" i="1" s="1"/>
  <c r="E55" i="1"/>
  <c r="D55" i="1"/>
  <c r="D39" i="1" s="1"/>
  <c r="D15" i="1" s="1"/>
  <c r="C55" i="1"/>
  <c r="K54" i="1"/>
  <c r="K53" i="1" s="1"/>
  <c r="J54" i="1"/>
  <c r="I54" i="1"/>
  <c r="I38" i="1" s="1"/>
  <c r="I14" i="1" s="1"/>
  <c r="I13" i="1" s="1"/>
  <c r="H54" i="1"/>
  <c r="G54" i="1"/>
  <c r="G53" i="1" s="1"/>
  <c r="F54" i="1"/>
  <c r="E54" i="1"/>
  <c r="E38" i="1" s="1"/>
  <c r="E14" i="1" s="1"/>
  <c r="D54" i="1"/>
  <c r="C54" i="1"/>
  <c r="C53" i="1" s="1"/>
  <c r="D53" i="1"/>
  <c r="D49" i="1"/>
  <c r="C49" i="1"/>
  <c r="K45" i="1"/>
  <c r="J45" i="1"/>
  <c r="I45" i="1"/>
  <c r="H45" i="1"/>
  <c r="G45" i="1"/>
  <c r="F45" i="1"/>
  <c r="E45" i="1"/>
  <c r="D45" i="1"/>
  <c r="C45" i="1"/>
  <c r="D43" i="1"/>
  <c r="D42" i="1"/>
  <c r="K39" i="1"/>
  <c r="K15" i="1" s="1"/>
  <c r="I39" i="1"/>
  <c r="G39" i="1"/>
  <c r="E39" i="1"/>
  <c r="C39" i="1"/>
  <c r="C15" i="1" s="1"/>
  <c r="J38" i="1"/>
  <c r="H38" i="1"/>
  <c r="F38" i="1"/>
  <c r="D38" i="1"/>
  <c r="D33" i="1"/>
  <c r="C33" i="1"/>
  <c r="K29" i="1"/>
  <c r="J29" i="1"/>
  <c r="I29" i="1"/>
  <c r="H29" i="1"/>
  <c r="G29" i="1"/>
  <c r="F29" i="1"/>
  <c r="E29" i="1"/>
  <c r="D29" i="1"/>
  <c r="C29" i="1"/>
  <c r="D25" i="1"/>
  <c r="C25" i="1"/>
  <c r="K21" i="1"/>
  <c r="J21" i="1"/>
  <c r="I21" i="1"/>
  <c r="H21" i="1"/>
  <c r="G21" i="1"/>
  <c r="F21" i="1"/>
  <c r="E21" i="1"/>
  <c r="D21" i="1"/>
  <c r="C21" i="1"/>
  <c r="D19" i="1"/>
  <c r="D18" i="1"/>
  <c r="I15" i="1"/>
  <c r="G15" i="1"/>
  <c r="J14" i="1"/>
  <c r="H14" i="1"/>
  <c r="D10" i="1"/>
  <c r="C10" i="1"/>
  <c r="K6" i="1"/>
  <c r="J6" i="1"/>
  <c r="I6" i="1"/>
  <c r="H6" i="1"/>
  <c r="G6" i="1"/>
  <c r="F6" i="1"/>
  <c r="E6" i="1"/>
  <c r="D6" i="1"/>
  <c r="C6" i="1"/>
  <c r="C24" i="2"/>
  <c r="D37" i="1" l="1"/>
  <c r="J13" i="1"/>
  <c r="D17" i="1"/>
  <c r="F37" i="1"/>
  <c r="J37" i="1"/>
  <c r="E37" i="1"/>
  <c r="I37" i="1"/>
  <c r="D41" i="1"/>
  <c r="D14" i="1"/>
  <c r="D13" i="1" s="1"/>
  <c r="F14" i="1"/>
  <c r="E15" i="1"/>
  <c r="E13" i="1" s="1"/>
  <c r="C38" i="1"/>
  <c r="C14" i="1" s="1"/>
  <c r="C13" i="1" s="1"/>
  <c r="G38" i="1"/>
  <c r="G14" i="1" s="1"/>
  <c r="G13" i="1" s="1"/>
  <c r="K38" i="1"/>
  <c r="K14" i="1" s="1"/>
  <c r="K13" i="1" s="1"/>
  <c r="H39" i="1"/>
  <c r="C42" i="1"/>
  <c r="C41" i="1" s="1"/>
  <c r="F53" i="1"/>
  <c r="J53" i="1"/>
  <c r="E53" i="1"/>
  <c r="I53" i="1"/>
  <c r="D57" i="1"/>
  <c r="F13" i="1"/>
  <c r="C37" i="1"/>
  <c r="G37" i="1"/>
  <c r="K37" i="1"/>
  <c r="C18" i="1"/>
  <c r="C17" i="1" s="1"/>
  <c r="A136" i="2"/>
  <c r="B136" i="2"/>
  <c r="C136" i="2"/>
  <c r="D136" i="2"/>
  <c r="E136" i="2"/>
  <c r="F136" i="2"/>
  <c r="G136" i="2"/>
  <c r="H136" i="2"/>
  <c r="I136" i="2"/>
  <c r="J136" i="2"/>
  <c r="K136" i="2"/>
  <c r="H15" i="1" l="1"/>
  <c r="H13" i="1" s="1"/>
  <c r="H37" i="1"/>
  <c r="A6" i="2"/>
  <c r="B6" i="2"/>
  <c r="C6" i="2"/>
  <c r="E6" i="2"/>
  <c r="F6" i="2"/>
  <c r="G6" i="2"/>
  <c r="H6" i="2"/>
  <c r="I6" i="2"/>
  <c r="J6" i="2"/>
  <c r="K6" i="2"/>
  <c r="A7" i="2"/>
  <c r="B7" i="2"/>
  <c r="C7" i="2"/>
  <c r="D7" i="2"/>
  <c r="E7" i="2"/>
  <c r="F7" i="2"/>
  <c r="G7" i="2"/>
  <c r="H7" i="2"/>
  <c r="I7" i="2"/>
  <c r="J7" i="2"/>
  <c r="K7" i="2"/>
  <c r="A8" i="2"/>
  <c r="B8" i="2"/>
  <c r="C8" i="2"/>
  <c r="D8" i="2"/>
  <c r="E8" i="2"/>
  <c r="F8" i="2"/>
  <c r="G8" i="2"/>
  <c r="H8" i="2"/>
  <c r="I8" i="2"/>
  <c r="J8" i="2"/>
  <c r="K8" i="2"/>
  <c r="A9" i="2"/>
  <c r="A10" i="2"/>
  <c r="B10" i="2"/>
  <c r="C10" i="2"/>
  <c r="D10" i="2"/>
  <c r="E10" i="2"/>
  <c r="F10" i="2"/>
  <c r="G10" i="2"/>
  <c r="H10" i="2"/>
  <c r="I10" i="2"/>
  <c r="J10" i="2"/>
  <c r="K10" i="2"/>
  <c r="A11" i="2"/>
  <c r="B11" i="2"/>
  <c r="C11" i="2"/>
  <c r="D11" i="2"/>
  <c r="E11" i="2"/>
  <c r="F11" i="2"/>
  <c r="G11" i="2"/>
  <c r="H11" i="2"/>
  <c r="I11" i="2"/>
  <c r="J11" i="2"/>
  <c r="K11" i="2"/>
  <c r="A12" i="2"/>
  <c r="B12" i="2"/>
  <c r="C12" i="2"/>
  <c r="D12" i="2"/>
  <c r="E12" i="2"/>
  <c r="F12" i="2"/>
  <c r="G12" i="2"/>
  <c r="H12" i="2"/>
  <c r="I12" i="2"/>
  <c r="J12" i="2"/>
  <c r="K12" i="2"/>
  <c r="A13" i="2"/>
  <c r="B13" i="2"/>
  <c r="C13" i="2"/>
  <c r="D13" i="2"/>
  <c r="E13" i="2"/>
  <c r="F13" i="2"/>
  <c r="G13" i="2"/>
  <c r="H13" i="2"/>
  <c r="I13" i="2"/>
  <c r="J13" i="2"/>
  <c r="K13" i="2"/>
  <c r="A14" i="2"/>
  <c r="B14" i="2"/>
  <c r="C14" i="2"/>
  <c r="D14" i="2"/>
  <c r="E14" i="2"/>
  <c r="F14" i="2"/>
  <c r="G14" i="2"/>
  <c r="H14" i="2"/>
  <c r="I14" i="2"/>
  <c r="J14" i="2"/>
  <c r="K14" i="2"/>
  <c r="A16" i="2"/>
  <c r="B16" i="2"/>
  <c r="C16" i="2"/>
  <c r="D16" i="2"/>
  <c r="E16" i="2"/>
  <c r="F16" i="2"/>
  <c r="G16" i="2"/>
  <c r="H16" i="2"/>
  <c r="I16" i="2"/>
  <c r="J16" i="2"/>
  <c r="K16" i="2"/>
  <c r="A17" i="2"/>
  <c r="A18" i="2"/>
  <c r="B18" i="2"/>
  <c r="C18" i="2"/>
  <c r="D18" i="2"/>
  <c r="E18" i="2"/>
  <c r="F18" i="2"/>
  <c r="G18" i="2"/>
  <c r="H18" i="2"/>
  <c r="I18" i="2"/>
  <c r="J18" i="2"/>
  <c r="K18" i="2"/>
  <c r="A19" i="2"/>
  <c r="B19" i="2"/>
  <c r="C19" i="2"/>
  <c r="D19" i="2"/>
  <c r="E19" i="2"/>
  <c r="F19" i="2"/>
  <c r="G19" i="2"/>
  <c r="H19" i="2"/>
  <c r="I19" i="2"/>
  <c r="J19" i="2"/>
  <c r="K19" i="2"/>
  <c r="A21" i="2"/>
  <c r="B21" i="2"/>
  <c r="C21" i="2"/>
  <c r="D21" i="2"/>
  <c r="E21" i="2"/>
  <c r="F21" i="2"/>
  <c r="G21" i="2"/>
  <c r="H21" i="2"/>
  <c r="I21" i="2"/>
  <c r="J21" i="2"/>
  <c r="K21" i="2"/>
  <c r="A22" i="2"/>
  <c r="A23" i="2"/>
  <c r="B23" i="2"/>
  <c r="C23" i="2"/>
  <c r="D23" i="2"/>
  <c r="E23" i="2"/>
  <c r="F23" i="2"/>
  <c r="G23" i="2"/>
  <c r="H23" i="2"/>
  <c r="I23" i="2"/>
  <c r="J23" i="2"/>
  <c r="K23" i="2"/>
  <c r="A24" i="2"/>
  <c r="B24" i="2"/>
  <c r="D24" i="2"/>
  <c r="E24" i="2"/>
  <c r="F24" i="2"/>
  <c r="G24" i="2"/>
  <c r="H24" i="2"/>
  <c r="I24" i="2"/>
  <c r="J24" i="2"/>
  <c r="K24" i="2"/>
  <c r="A26" i="2"/>
  <c r="B26" i="2"/>
  <c r="C26" i="2"/>
  <c r="D26" i="2"/>
  <c r="E26" i="2"/>
  <c r="F26" i="2"/>
  <c r="G26" i="2"/>
  <c r="H26" i="2"/>
  <c r="I26" i="2"/>
  <c r="J26" i="2"/>
  <c r="K26" i="2"/>
  <c r="A27" i="2"/>
  <c r="A28" i="2"/>
  <c r="B28" i="2"/>
  <c r="C28" i="2"/>
  <c r="D28" i="2"/>
  <c r="E28" i="2"/>
  <c r="F28" i="2"/>
  <c r="G28" i="2"/>
  <c r="H28" i="2"/>
  <c r="I28" i="2"/>
  <c r="J28" i="2"/>
  <c r="K28" i="2"/>
  <c r="A29" i="2"/>
  <c r="B29" i="2"/>
  <c r="C29" i="2"/>
  <c r="D29" i="2"/>
  <c r="D30" i="2" s="1"/>
  <c r="E29" i="2"/>
  <c r="F29" i="2"/>
  <c r="G29" i="2"/>
  <c r="H29" i="2"/>
  <c r="H30" i="2" s="1"/>
  <c r="I29" i="2"/>
  <c r="J29" i="2"/>
  <c r="K29" i="2"/>
  <c r="A31" i="2"/>
  <c r="B31" i="2"/>
  <c r="C31" i="2"/>
  <c r="D31" i="2"/>
  <c r="E31" i="2"/>
  <c r="F31" i="2"/>
  <c r="G31" i="2"/>
  <c r="H31" i="2"/>
  <c r="I31" i="2"/>
  <c r="J31" i="2"/>
  <c r="K31" i="2"/>
  <c r="A32" i="2"/>
  <c r="A33" i="2"/>
  <c r="B33" i="2"/>
  <c r="C33" i="2"/>
  <c r="D33" i="2"/>
  <c r="E33" i="2"/>
  <c r="F33" i="2"/>
  <c r="G33" i="2"/>
  <c r="H33" i="2"/>
  <c r="I33" i="2"/>
  <c r="J33" i="2"/>
  <c r="K33" i="2"/>
  <c r="A34" i="2"/>
  <c r="B34" i="2"/>
  <c r="C34" i="2"/>
  <c r="D34" i="2"/>
  <c r="E34" i="2"/>
  <c r="F34" i="2"/>
  <c r="G34" i="2"/>
  <c r="H34" i="2"/>
  <c r="I34" i="2"/>
  <c r="J34" i="2"/>
  <c r="K34" i="2"/>
  <c r="A36" i="2"/>
  <c r="B36" i="2"/>
  <c r="C36" i="2"/>
  <c r="D36" i="2"/>
  <c r="E36" i="2"/>
  <c r="F36" i="2"/>
  <c r="G36" i="2"/>
  <c r="H36" i="2"/>
  <c r="I36" i="2"/>
  <c r="J36" i="2"/>
  <c r="K36" i="2"/>
  <c r="A37" i="2"/>
  <c r="A38" i="2"/>
  <c r="B38" i="2"/>
  <c r="C38" i="2"/>
  <c r="D38" i="2"/>
  <c r="E38" i="2"/>
  <c r="F38" i="2"/>
  <c r="G38" i="2"/>
  <c r="H38" i="2"/>
  <c r="I38" i="2"/>
  <c r="J38" i="2"/>
  <c r="K38" i="2"/>
  <c r="A39" i="2"/>
  <c r="B39" i="2"/>
  <c r="C39" i="2"/>
  <c r="D39" i="2"/>
  <c r="D40" i="2" s="1"/>
  <c r="E39" i="2"/>
  <c r="F39" i="2"/>
  <c r="G39" i="2"/>
  <c r="H39" i="2"/>
  <c r="H40" i="2" s="1"/>
  <c r="I39" i="2"/>
  <c r="J39" i="2"/>
  <c r="K39" i="2"/>
  <c r="A41" i="2"/>
  <c r="B41" i="2"/>
  <c r="C41" i="2"/>
  <c r="D41" i="2"/>
  <c r="E41" i="2"/>
  <c r="F41" i="2"/>
  <c r="G41" i="2"/>
  <c r="H41" i="2"/>
  <c r="I41" i="2"/>
  <c r="J41" i="2"/>
  <c r="K41" i="2"/>
  <c r="A42" i="2"/>
  <c r="A43" i="2"/>
  <c r="B43" i="2"/>
  <c r="C43" i="2"/>
  <c r="D43" i="2"/>
  <c r="E43" i="2"/>
  <c r="F43" i="2"/>
  <c r="G43" i="2"/>
  <c r="H43" i="2"/>
  <c r="I43" i="2"/>
  <c r="J43" i="2"/>
  <c r="K43" i="2"/>
  <c r="A44" i="2"/>
  <c r="B44" i="2"/>
  <c r="C44" i="2"/>
  <c r="D44" i="2"/>
  <c r="E44" i="2"/>
  <c r="F44" i="2"/>
  <c r="G44" i="2"/>
  <c r="H44" i="2"/>
  <c r="I44" i="2"/>
  <c r="J44" i="2"/>
  <c r="K44" i="2"/>
  <c r="A46" i="2"/>
  <c r="B46" i="2"/>
  <c r="C46" i="2"/>
  <c r="D46" i="2"/>
  <c r="E46" i="2"/>
  <c r="F46" i="2"/>
  <c r="G46" i="2"/>
  <c r="H46" i="2"/>
  <c r="I46" i="2"/>
  <c r="J46" i="2"/>
  <c r="K46" i="2"/>
  <c r="A47" i="2"/>
  <c r="A48" i="2"/>
  <c r="B48" i="2"/>
  <c r="C48" i="2"/>
  <c r="D48" i="2"/>
  <c r="E48" i="2"/>
  <c r="F48" i="2"/>
  <c r="G48" i="2"/>
  <c r="H48" i="2"/>
  <c r="I48" i="2"/>
  <c r="J48" i="2"/>
  <c r="K48" i="2"/>
  <c r="A49" i="2"/>
  <c r="B49" i="2"/>
  <c r="C49" i="2"/>
  <c r="D49" i="2"/>
  <c r="D50" i="2" s="1"/>
  <c r="E49" i="2"/>
  <c r="F49" i="2"/>
  <c r="G49" i="2"/>
  <c r="H49" i="2"/>
  <c r="H50" i="2" s="1"/>
  <c r="I49" i="2"/>
  <c r="J49" i="2"/>
  <c r="K49" i="2"/>
  <c r="A51" i="2"/>
  <c r="B51" i="2"/>
  <c r="C51" i="2"/>
  <c r="D51" i="2"/>
  <c r="E51" i="2"/>
  <c r="F51" i="2"/>
  <c r="G51" i="2"/>
  <c r="H51" i="2"/>
  <c r="I51" i="2"/>
  <c r="J51" i="2"/>
  <c r="K51" i="2"/>
  <c r="A52" i="2"/>
  <c r="A53" i="2"/>
  <c r="B53" i="2"/>
  <c r="C53" i="2"/>
  <c r="D53" i="2"/>
  <c r="E53" i="2"/>
  <c r="F53" i="2"/>
  <c r="G53" i="2"/>
  <c r="H53" i="2"/>
  <c r="I53" i="2"/>
  <c r="J53" i="2"/>
  <c r="K53" i="2"/>
  <c r="A54" i="2"/>
  <c r="B54" i="2"/>
  <c r="C54" i="2"/>
  <c r="D54" i="2"/>
  <c r="E54" i="2"/>
  <c r="F54" i="2"/>
  <c r="G54" i="2"/>
  <c r="H54" i="2"/>
  <c r="I54" i="2"/>
  <c r="J54" i="2"/>
  <c r="K54" i="2"/>
  <c r="A56" i="2"/>
  <c r="B56" i="2"/>
  <c r="C56" i="2"/>
  <c r="D56" i="2"/>
  <c r="E56" i="2"/>
  <c r="F56" i="2"/>
  <c r="G56" i="2"/>
  <c r="H56" i="2"/>
  <c r="I56" i="2"/>
  <c r="J56" i="2"/>
  <c r="K56" i="2"/>
  <c r="A57" i="2"/>
  <c r="A58" i="2"/>
  <c r="B58" i="2"/>
  <c r="C58" i="2"/>
  <c r="D58" i="2"/>
  <c r="E58" i="2"/>
  <c r="F58" i="2"/>
  <c r="G58" i="2"/>
  <c r="H58" i="2"/>
  <c r="I58" i="2"/>
  <c r="J58" i="2"/>
  <c r="K58" i="2"/>
  <c r="A59" i="2"/>
  <c r="B59" i="2"/>
  <c r="C59" i="2"/>
  <c r="D59" i="2"/>
  <c r="D60" i="2" s="1"/>
  <c r="E59" i="2"/>
  <c r="F59" i="2"/>
  <c r="G59" i="2"/>
  <c r="H59" i="2"/>
  <c r="H60" i="2" s="1"/>
  <c r="I59" i="2"/>
  <c r="J59" i="2"/>
  <c r="K59" i="2"/>
  <c r="A61" i="2"/>
  <c r="B61" i="2"/>
  <c r="C61" i="2"/>
  <c r="D61" i="2"/>
  <c r="E61" i="2"/>
  <c r="F61" i="2"/>
  <c r="G61" i="2"/>
  <c r="H61" i="2"/>
  <c r="I61" i="2"/>
  <c r="J61" i="2"/>
  <c r="K61" i="2"/>
  <c r="A62" i="2"/>
  <c r="B62" i="2"/>
  <c r="C62" i="2"/>
  <c r="D62" i="2"/>
  <c r="E62" i="2"/>
  <c r="F62" i="2"/>
  <c r="G62" i="2"/>
  <c r="H62" i="2"/>
  <c r="I62" i="2"/>
  <c r="J62" i="2"/>
  <c r="K62" i="2"/>
  <c r="A63" i="2"/>
  <c r="B63" i="2"/>
  <c r="C63" i="2"/>
  <c r="D63" i="2"/>
  <c r="E63" i="2"/>
  <c r="F63" i="2"/>
  <c r="G63" i="2"/>
  <c r="H63" i="2"/>
  <c r="I63" i="2"/>
  <c r="J63" i="2"/>
  <c r="K63" i="2"/>
  <c r="A64" i="2"/>
  <c r="B64" i="2"/>
  <c r="C64" i="2"/>
  <c r="D64" i="2"/>
  <c r="E64" i="2"/>
  <c r="F64" i="2"/>
  <c r="G64" i="2"/>
  <c r="H64" i="2"/>
  <c r="H65" i="2" s="1"/>
  <c r="I64" i="2"/>
  <c r="J64" i="2"/>
  <c r="K64" i="2"/>
  <c r="A66" i="2"/>
  <c r="B66" i="2"/>
  <c r="C66" i="2"/>
  <c r="D66" i="2"/>
  <c r="E66" i="2"/>
  <c r="F66" i="2"/>
  <c r="G66" i="2"/>
  <c r="H66" i="2"/>
  <c r="I66" i="2"/>
  <c r="J66" i="2"/>
  <c r="K66" i="2"/>
  <c r="A67" i="2"/>
  <c r="A68" i="2"/>
  <c r="B68" i="2"/>
  <c r="C68" i="2"/>
  <c r="D68" i="2"/>
  <c r="E68" i="2"/>
  <c r="F68" i="2"/>
  <c r="G68" i="2"/>
  <c r="H68" i="2"/>
  <c r="I68" i="2"/>
  <c r="J68" i="2"/>
  <c r="K68" i="2"/>
  <c r="A69" i="2"/>
  <c r="B69" i="2"/>
  <c r="C69" i="2"/>
  <c r="D69" i="2"/>
  <c r="E69" i="2"/>
  <c r="F69" i="2"/>
  <c r="F70" i="2" s="1"/>
  <c r="G69" i="2"/>
  <c r="H69" i="2"/>
  <c r="I69" i="2"/>
  <c r="J69" i="2"/>
  <c r="J70" i="2" s="1"/>
  <c r="K69" i="2"/>
  <c r="A71" i="2"/>
  <c r="B71" i="2"/>
  <c r="C71" i="2"/>
  <c r="D71" i="2"/>
  <c r="E71" i="2"/>
  <c r="F71" i="2"/>
  <c r="G71" i="2"/>
  <c r="H71" i="2"/>
  <c r="I71" i="2"/>
  <c r="J71" i="2"/>
  <c r="K71" i="2"/>
  <c r="A72" i="2"/>
  <c r="A73" i="2"/>
  <c r="B73" i="2"/>
  <c r="C73" i="2"/>
  <c r="D73" i="2"/>
  <c r="E73" i="2"/>
  <c r="F73" i="2"/>
  <c r="G73" i="2"/>
  <c r="H73" i="2"/>
  <c r="I73" i="2"/>
  <c r="J73" i="2"/>
  <c r="K73" i="2"/>
  <c r="A74" i="2"/>
  <c r="B74" i="2"/>
  <c r="C74" i="2"/>
  <c r="D74" i="2"/>
  <c r="E74" i="2"/>
  <c r="F74" i="2"/>
  <c r="G74" i="2"/>
  <c r="H74" i="2"/>
  <c r="H75" i="2" s="1"/>
  <c r="I74" i="2"/>
  <c r="J74" i="2"/>
  <c r="K74" i="2"/>
  <c r="A76" i="2"/>
  <c r="B76" i="2"/>
  <c r="C76" i="2"/>
  <c r="D76" i="2"/>
  <c r="E76" i="2"/>
  <c r="F76" i="2"/>
  <c r="G76" i="2"/>
  <c r="H76" i="2"/>
  <c r="I76" i="2"/>
  <c r="J76" i="2"/>
  <c r="K76" i="2"/>
  <c r="A77" i="2"/>
  <c r="A78" i="2"/>
  <c r="B78" i="2"/>
  <c r="C78" i="2"/>
  <c r="D78" i="2"/>
  <c r="E78" i="2"/>
  <c r="F78" i="2"/>
  <c r="G78" i="2"/>
  <c r="H78" i="2"/>
  <c r="I78" i="2"/>
  <c r="J78" i="2"/>
  <c r="K78" i="2"/>
  <c r="A79" i="2"/>
  <c r="B79" i="2"/>
  <c r="C79" i="2"/>
  <c r="D79" i="2"/>
  <c r="E79" i="2"/>
  <c r="F79" i="2"/>
  <c r="F80" i="2" s="1"/>
  <c r="G79" i="2"/>
  <c r="H79" i="2"/>
  <c r="I79" i="2"/>
  <c r="J79" i="2"/>
  <c r="J80" i="2" s="1"/>
  <c r="K79" i="2"/>
  <c r="A81" i="2"/>
  <c r="B81" i="2"/>
  <c r="C81" i="2"/>
  <c r="D81" i="2"/>
  <c r="E81" i="2"/>
  <c r="F81" i="2"/>
  <c r="G81" i="2"/>
  <c r="H81" i="2"/>
  <c r="I81" i="2"/>
  <c r="J81" i="2"/>
  <c r="K81" i="2"/>
  <c r="A82" i="2"/>
  <c r="A83" i="2"/>
  <c r="B83" i="2"/>
  <c r="C83" i="2"/>
  <c r="D83" i="2"/>
  <c r="E83" i="2"/>
  <c r="F83" i="2"/>
  <c r="G83" i="2"/>
  <c r="H83" i="2"/>
  <c r="I83" i="2"/>
  <c r="J83" i="2"/>
  <c r="K83" i="2"/>
  <c r="A84" i="2"/>
  <c r="B84" i="2"/>
  <c r="C84" i="2"/>
  <c r="D84" i="2"/>
  <c r="E84" i="2"/>
  <c r="F84" i="2"/>
  <c r="G84" i="2"/>
  <c r="H84" i="2"/>
  <c r="H85" i="2" s="1"/>
  <c r="I84" i="2"/>
  <c r="J84" i="2"/>
  <c r="K84" i="2"/>
  <c r="A86" i="2"/>
  <c r="B86" i="2"/>
  <c r="C86" i="2"/>
  <c r="D86" i="2"/>
  <c r="E86" i="2"/>
  <c r="F86" i="2"/>
  <c r="G86" i="2"/>
  <c r="H86" i="2"/>
  <c r="I86" i="2"/>
  <c r="J86" i="2"/>
  <c r="K86" i="2"/>
  <c r="A87" i="2"/>
  <c r="A88" i="2"/>
  <c r="B88" i="2"/>
  <c r="C88" i="2"/>
  <c r="D88" i="2"/>
  <c r="E88" i="2"/>
  <c r="F88" i="2"/>
  <c r="G88" i="2"/>
  <c r="H88" i="2"/>
  <c r="I88" i="2"/>
  <c r="J88" i="2"/>
  <c r="K88" i="2"/>
  <c r="A89" i="2"/>
  <c r="B89" i="2"/>
  <c r="C89" i="2"/>
  <c r="D89" i="2"/>
  <c r="E89" i="2"/>
  <c r="F89" i="2"/>
  <c r="F90" i="2" s="1"/>
  <c r="G89" i="2"/>
  <c r="H89" i="2"/>
  <c r="I89" i="2"/>
  <c r="J89" i="2"/>
  <c r="J90" i="2" s="1"/>
  <c r="K89" i="2"/>
  <c r="A91" i="2"/>
  <c r="B91" i="2"/>
  <c r="C91" i="2"/>
  <c r="D91" i="2"/>
  <c r="E91" i="2"/>
  <c r="F91" i="2"/>
  <c r="G91" i="2"/>
  <c r="H91" i="2"/>
  <c r="I91" i="2"/>
  <c r="J91" i="2"/>
  <c r="K91" i="2"/>
  <c r="A92" i="2"/>
  <c r="A93" i="2"/>
  <c r="B93" i="2"/>
  <c r="C93" i="2"/>
  <c r="D93" i="2"/>
  <c r="E93" i="2"/>
  <c r="F93" i="2"/>
  <c r="G93" i="2"/>
  <c r="H93" i="2"/>
  <c r="I93" i="2"/>
  <c r="J93" i="2"/>
  <c r="K93" i="2"/>
  <c r="A94" i="2"/>
  <c r="B94" i="2"/>
  <c r="C94" i="2"/>
  <c r="D94" i="2"/>
  <c r="E94" i="2"/>
  <c r="F94" i="2"/>
  <c r="G94" i="2"/>
  <c r="H94" i="2"/>
  <c r="H95" i="2" s="1"/>
  <c r="I94" i="2"/>
  <c r="J94" i="2"/>
  <c r="K94" i="2"/>
  <c r="A96" i="2"/>
  <c r="B96" i="2"/>
  <c r="C96" i="2"/>
  <c r="D96" i="2"/>
  <c r="E96" i="2"/>
  <c r="F96" i="2"/>
  <c r="G96" i="2"/>
  <c r="H96" i="2"/>
  <c r="I96" i="2"/>
  <c r="J96" i="2"/>
  <c r="K96" i="2"/>
  <c r="A97" i="2"/>
  <c r="A98" i="2"/>
  <c r="B98" i="2"/>
  <c r="C98" i="2"/>
  <c r="D98" i="2"/>
  <c r="E98" i="2"/>
  <c r="F98" i="2"/>
  <c r="G98" i="2"/>
  <c r="H98" i="2"/>
  <c r="I98" i="2"/>
  <c r="J98" i="2"/>
  <c r="K98" i="2"/>
  <c r="A99" i="2"/>
  <c r="B99" i="2"/>
  <c r="C99" i="2"/>
  <c r="D99" i="2"/>
  <c r="E99" i="2"/>
  <c r="F99" i="2"/>
  <c r="F100" i="2" s="1"/>
  <c r="G99" i="2"/>
  <c r="H99" i="2"/>
  <c r="I99" i="2"/>
  <c r="J99" i="2"/>
  <c r="J100" i="2" s="1"/>
  <c r="K99" i="2"/>
  <c r="A101" i="2"/>
  <c r="B101" i="2"/>
  <c r="C101" i="2"/>
  <c r="D101" i="2"/>
  <c r="E101" i="2"/>
  <c r="F101" i="2"/>
  <c r="G101" i="2"/>
  <c r="H101" i="2"/>
  <c r="I101" i="2"/>
  <c r="J101" i="2"/>
  <c r="K101" i="2"/>
  <c r="A102" i="2"/>
  <c r="A103" i="2"/>
  <c r="B103" i="2"/>
  <c r="C103" i="2"/>
  <c r="D103" i="2"/>
  <c r="E103" i="2"/>
  <c r="F103" i="2"/>
  <c r="G103" i="2"/>
  <c r="H103" i="2"/>
  <c r="I103" i="2"/>
  <c r="J103" i="2"/>
  <c r="K103" i="2"/>
  <c r="A104" i="2"/>
  <c r="B104" i="2"/>
  <c r="C104" i="2"/>
  <c r="D104" i="2"/>
  <c r="E104" i="2"/>
  <c r="F104" i="2"/>
  <c r="G104" i="2"/>
  <c r="H104" i="2"/>
  <c r="H105" i="2" s="1"/>
  <c r="I104" i="2"/>
  <c r="J104" i="2"/>
  <c r="K104" i="2"/>
  <c r="A106" i="2"/>
  <c r="B106" i="2"/>
  <c r="C106" i="2"/>
  <c r="D106" i="2"/>
  <c r="E106" i="2"/>
  <c r="F106" i="2"/>
  <c r="G106" i="2"/>
  <c r="H106" i="2"/>
  <c r="I106" i="2"/>
  <c r="J106" i="2"/>
  <c r="K106" i="2"/>
  <c r="A107" i="2"/>
  <c r="A108" i="2"/>
  <c r="B108" i="2"/>
  <c r="C108" i="2"/>
  <c r="D108" i="2"/>
  <c r="E108" i="2"/>
  <c r="F108" i="2"/>
  <c r="G108" i="2"/>
  <c r="H108" i="2"/>
  <c r="I108" i="2"/>
  <c r="J108" i="2"/>
  <c r="K108" i="2"/>
  <c r="A109" i="2"/>
  <c r="B109" i="2"/>
  <c r="C109" i="2"/>
  <c r="D109" i="2"/>
  <c r="E109" i="2"/>
  <c r="F109" i="2"/>
  <c r="F110" i="2" s="1"/>
  <c r="G109" i="2"/>
  <c r="H109" i="2"/>
  <c r="I109" i="2"/>
  <c r="J109" i="2"/>
  <c r="J110" i="2" s="1"/>
  <c r="K109" i="2"/>
  <c r="A111" i="2"/>
  <c r="B111" i="2"/>
  <c r="C111" i="2"/>
  <c r="D111" i="2"/>
  <c r="E111" i="2"/>
  <c r="F111" i="2"/>
  <c r="G111" i="2"/>
  <c r="H111" i="2"/>
  <c r="I111" i="2"/>
  <c r="J111" i="2"/>
  <c r="K111" i="2"/>
  <c r="A112" i="2"/>
  <c r="A113" i="2"/>
  <c r="B113" i="2"/>
  <c r="C113" i="2"/>
  <c r="D113" i="2"/>
  <c r="E113" i="2"/>
  <c r="F113" i="2"/>
  <c r="G113" i="2"/>
  <c r="H113" i="2"/>
  <c r="I113" i="2"/>
  <c r="J113" i="2"/>
  <c r="K113" i="2"/>
  <c r="A114" i="2"/>
  <c r="B114" i="2"/>
  <c r="C114" i="2"/>
  <c r="D114" i="2"/>
  <c r="E114" i="2"/>
  <c r="F114" i="2"/>
  <c r="G114" i="2"/>
  <c r="H114" i="2"/>
  <c r="H115" i="2" s="1"/>
  <c r="I114" i="2"/>
  <c r="J114" i="2"/>
  <c r="K114" i="2"/>
  <c r="A116" i="2"/>
  <c r="B116" i="2"/>
  <c r="C116" i="2"/>
  <c r="D116" i="2"/>
  <c r="E116" i="2"/>
  <c r="F116" i="2"/>
  <c r="G116" i="2"/>
  <c r="H116" i="2"/>
  <c r="I116" i="2"/>
  <c r="J116" i="2"/>
  <c r="K116" i="2"/>
  <c r="A117" i="2"/>
  <c r="A118" i="2"/>
  <c r="B118" i="2"/>
  <c r="C118" i="2"/>
  <c r="D118" i="2"/>
  <c r="E118" i="2"/>
  <c r="F118" i="2"/>
  <c r="G118" i="2"/>
  <c r="H118" i="2"/>
  <c r="I118" i="2"/>
  <c r="J118" i="2"/>
  <c r="K118" i="2"/>
  <c r="A119" i="2"/>
  <c r="B119" i="2"/>
  <c r="C119" i="2"/>
  <c r="D119" i="2"/>
  <c r="E119" i="2"/>
  <c r="F119" i="2"/>
  <c r="F120" i="2" s="1"/>
  <c r="G119" i="2"/>
  <c r="H119" i="2"/>
  <c r="I119" i="2"/>
  <c r="J119" i="2"/>
  <c r="J120" i="2" s="1"/>
  <c r="K119" i="2"/>
  <c r="A121" i="2"/>
  <c r="B121" i="2"/>
  <c r="C121" i="2"/>
  <c r="D121" i="2"/>
  <c r="E121" i="2"/>
  <c r="F121" i="2"/>
  <c r="G121" i="2"/>
  <c r="H121" i="2"/>
  <c r="I121" i="2"/>
  <c r="J121" i="2"/>
  <c r="K121" i="2"/>
  <c r="A122" i="2"/>
  <c r="A123" i="2"/>
  <c r="B123" i="2"/>
  <c r="C123" i="2"/>
  <c r="D123" i="2"/>
  <c r="E123" i="2"/>
  <c r="F123" i="2"/>
  <c r="G123" i="2"/>
  <c r="H123" i="2"/>
  <c r="I123" i="2"/>
  <c r="J123" i="2"/>
  <c r="K123" i="2"/>
  <c r="A124" i="2"/>
  <c r="B124" i="2"/>
  <c r="C124" i="2"/>
  <c r="D124" i="2"/>
  <c r="E124" i="2"/>
  <c r="F124" i="2"/>
  <c r="G124" i="2"/>
  <c r="H124" i="2"/>
  <c r="H125" i="2" s="1"/>
  <c r="I124" i="2"/>
  <c r="J124" i="2"/>
  <c r="K124" i="2"/>
  <c r="A126" i="2"/>
  <c r="B126" i="2"/>
  <c r="C126" i="2"/>
  <c r="D126" i="2"/>
  <c r="E126" i="2"/>
  <c r="F126" i="2"/>
  <c r="G126" i="2"/>
  <c r="H126" i="2"/>
  <c r="I126" i="2"/>
  <c r="J126" i="2"/>
  <c r="K126" i="2"/>
  <c r="A127" i="2"/>
  <c r="A128" i="2"/>
  <c r="B128" i="2"/>
  <c r="C128" i="2"/>
  <c r="D128" i="2"/>
  <c r="E128" i="2"/>
  <c r="F128" i="2"/>
  <c r="G128" i="2"/>
  <c r="H128" i="2"/>
  <c r="I128" i="2"/>
  <c r="J128" i="2"/>
  <c r="K128" i="2"/>
  <c r="A129" i="2"/>
  <c r="B129" i="2"/>
  <c r="C129" i="2"/>
  <c r="D129" i="2"/>
  <c r="E129" i="2"/>
  <c r="F129" i="2"/>
  <c r="F130" i="2" s="1"/>
  <c r="G129" i="2"/>
  <c r="H129" i="2"/>
  <c r="I129" i="2"/>
  <c r="J129" i="2"/>
  <c r="J130" i="2" s="1"/>
  <c r="K129" i="2"/>
  <c r="A131" i="2"/>
  <c r="B131" i="2"/>
  <c r="C131" i="2"/>
  <c r="D131" i="2"/>
  <c r="E131" i="2"/>
  <c r="F131" i="2"/>
  <c r="G131" i="2"/>
  <c r="H131" i="2"/>
  <c r="I131" i="2"/>
  <c r="J131" i="2"/>
  <c r="K131" i="2"/>
  <c r="A132" i="2"/>
  <c r="A133" i="2"/>
  <c r="B133" i="2"/>
  <c r="C133" i="2"/>
  <c r="D133" i="2"/>
  <c r="E133" i="2"/>
  <c r="F133" i="2"/>
  <c r="G133" i="2"/>
  <c r="H133" i="2"/>
  <c r="I133" i="2"/>
  <c r="J133" i="2"/>
  <c r="K133" i="2"/>
  <c r="A134" i="2"/>
  <c r="B134" i="2"/>
  <c r="C134" i="2"/>
  <c r="D134" i="2"/>
  <c r="E134" i="2"/>
  <c r="F134" i="2"/>
  <c r="G134" i="2"/>
  <c r="H134" i="2"/>
  <c r="H135" i="2" s="1"/>
  <c r="I134" i="2"/>
  <c r="J134" i="2"/>
  <c r="K134" i="2"/>
  <c r="A137" i="2"/>
  <c r="A138" i="2"/>
  <c r="B138" i="2"/>
  <c r="C138" i="2"/>
  <c r="D138" i="2"/>
  <c r="E138" i="2"/>
  <c r="F138" i="2"/>
  <c r="G138" i="2"/>
  <c r="H138" i="2"/>
  <c r="I138" i="2"/>
  <c r="J138" i="2"/>
  <c r="K138" i="2"/>
  <c r="A139" i="2"/>
  <c r="B139" i="2"/>
  <c r="C139" i="2"/>
  <c r="D139" i="2"/>
  <c r="E139" i="2"/>
  <c r="F139" i="2"/>
  <c r="G139" i="2"/>
  <c r="H139" i="2"/>
  <c r="I139" i="2"/>
  <c r="J139" i="2"/>
  <c r="K139" i="2"/>
  <c r="A141" i="2"/>
  <c r="B141" i="2"/>
  <c r="C141" i="2"/>
  <c r="D141" i="2"/>
  <c r="E141" i="2"/>
  <c r="F141" i="2"/>
  <c r="G141" i="2"/>
  <c r="H141" i="2"/>
  <c r="I141" i="2"/>
  <c r="J141" i="2"/>
  <c r="K141" i="2"/>
  <c r="A142" i="2"/>
  <c r="A143" i="2"/>
  <c r="B143" i="2"/>
  <c r="C143" i="2"/>
  <c r="D143" i="2"/>
  <c r="E143" i="2"/>
  <c r="F143" i="2"/>
  <c r="G143" i="2"/>
  <c r="H143" i="2"/>
  <c r="I143" i="2"/>
  <c r="J143" i="2"/>
  <c r="K143" i="2"/>
  <c r="A144" i="2"/>
  <c r="B144" i="2"/>
  <c r="C144" i="2"/>
  <c r="D144" i="2"/>
  <c r="E144" i="2"/>
  <c r="F144" i="2"/>
  <c r="G144" i="2"/>
  <c r="G145" i="2" s="1"/>
  <c r="H144" i="2"/>
  <c r="I144" i="2"/>
  <c r="J144" i="2"/>
  <c r="K144" i="2"/>
  <c r="K145" i="2" s="1"/>
  <c r="A146" i="2"/>
  <c r="B146" i="2"/>
  <c r="C146" i="2"/>
  <c r="D146" i="2"/>
  <c r="E146" i="2"/>
  <c r="F146" i="2"/>
  <c r="G146" i="2"/>
  <c r="H146" i="2"/>
  <c r="I146" i="2"/>
  <c r="J146" i="2"/>
  <c r="K146" i="2"/>
  <c r="A147" i="2"/>
  <c r="A148" i="2"/>
  <c r="B148" i="2"/>
  <c r="C148" i="2"/>
  <c r="D148" i="2"/>
  <c r="E148" i="2"/>
  <c r="F148" i="2"/>
  <c r="G148" i="2"/>
  <c r="H148" i="2"/>
  <c r="I148" i="2"/>
  <c r="J148" i="2"/>
  <c r="K148" i="2"/>
  <c r="A149" i="2"/>
  <c r="B149" i="2"/>
  <c r="C149" i="2"/>
  <c r="D149" i="2"/>
  <c r="E149" i="2"/>
  <c r="E150" i="2" s="1"/>
  <c r="F149" i="2"/>
  <c r="G149" i="2"/>
  <c r="H149" i="2"/>
  <c r="I149" i="2"/>
  <c r="I150" i="2" s="1"/>
  <c r="J149" i="2"/>
  <c r="K149" i="2"/>
  <c r="A151" i="2"/>
  <c r="B151" i="2"/>
  <c r="C151" i="2"/>
  <c r="D151" i="2"/>
  <c r="E151" i="2"/>
  <c r="F151" i="2"/>
  <c r="G151" i="2"/>
  <c r="H151" i="2"/>
  <c r="I151" i="2"/>
  <c r="J151" i="2"/>
  <c r="K151" i="2"/>
  <c r="A152" i="2"/>
  <c r="A153" i="2"/>
  <c r="B153" i="2"/>
  <c r="C153" i="2"/>
  <c r="D153" i="2"/>
  <c r="E153" i="2"/>
  <c r="F153" i="2"/>
  <c r="G153" i="2"/>
  <c r="H153" i="2"/>
  <c r="I153" i="2"/>
  <c r="J153" i="2"/>
  <c r="K153" i="2"/>
  <c r="A154" i="2"/>
  <c r="B154" i="2"/>
  <c r="C154" i="2"/>
  <c r="D154" i="2"/>
  <c r="E154" i="2"/>
  <c r="F154" i="2"/>
  <c r="G154" i="2"/>
  <c r="G155" i="2" s="1"/>
  <c r="H154" i="2"/>
  <c r="I154" i="2"/>
  <c r="J154" i="2"/>
  <c r="K154" i="2"/>
  <c r="K155" i="2" s="1"/>
  <c r="A156" i="2"/>
  <c r="B156" i="2"/>
  <c r="C156" i="2"/>
  <c r="D156" i="2"/>
  <c r="E156" i="2"/>
  <c r="F156" i="2"/>
  <c r="G156" i="2"/>
  <c r="H156" i="2"/>
  <c r="I156" i="2"/>
  <c r="J156" i="2"/>
  <c r="K156" i="2"/>
  <c r="A157" i="2"/>
  <c r="A158" i="2"/>
  <c r="B158" i="2"/>
  <c r="C158" i="2"/>
  <c r="D158" i="2"/>
  <c r="E158" i="2"/>
  <c r="F158" i="2"/>
  <c r="G158" i="2"/>
  <c r="H158" i="2"/>
  <c r="I158" i="2"/>
  <c r="J158" i="2"/>
  <c r="K158" i="2"/>
  <c r="A159" i="2"/>
  <c r="B159" i="2"/>
  <c r="C159" i="2"/>
  <c r="D159" i="2"/>
  <c r="E159" i="2"/>
  <c r="E160" i="2" s="1"/>
  <c r="F159" i="2"/>
  <c r="G159" i="2"/>
  <c r="H159" i="2"/>
  <c r="I159" i="2"/>
  <c r="I160" i="2" s="1"/>
  <c r="J159" i="2"/>
  <c r="K159" i="2"/>
  <c r="A161" i="2"/>
  <c r="B161" i="2"/>
  <c r="C161" i="2"/>
  <c r="D161" i="2"/>
  <c r="E161" i="2"/>
  <c r="F161" i="2"/>
  <c r="G161" i="2"/>
  <c r="H161" i="2"/>
  <c r="I161" i="2"/>
  <c r="J161" i="2"/>
  <c r="K161" i="2"/>
  <c r="A162" i="2"/>
  <c r="A163" i="2"/>
  <c r="B163" i="2"/>
  <c r="C163" i="2"/>
  <c r="D163" i="2"/>
  <c r="E163" i="2"/>
  <c r="F163" i="2"/>
  <c r="G163" i="2"/>
  <c r="H163" i="2"/>
  <c r="I163" i="2"/>
  <c r="J163" i="2"/>
  <c r="K163" i="2"/>
  <c r="A164" i="2"/>
  <c r="B164" i="2"/>
  <c r="C164" i="2"/>
  <c r="D164" i="2"/>
  <c r="E164" i="2"/>
  <c r="F164" i="2"/>
  <c r="G164" i="2"/>
  <c r="G165" i="2" s="1"/>
  <c r="H164" i="2"/>
  <c r="I164" i="2"/>
  <c r="J164" i="2"/>
  <c r="K164" i="2"/>
  <c r="K165" i="2" s="1"/>
  <c r="A166" i="2"/>
  <c r="B166" i="2"/>
  <c r="C166" i="2"/>
  <c r="D166" i="2"/>
  <c r="E166" i="2"/>
  <c r="F166" i="2"/>
  <c r="G166" i="2"/>
  <c r="H166" i="2"/>
  <c r="I166" i="2"/>
  <c r="J166" i="2"/>
  <c r="K166" i="2"/>
  <c r="A167" i="2"/>
  <c r="A168" i="2"/>
  <c r="B168" i="2"/>
  <c r="C168" i="2"/>
  <c r="D168" i="2"/>
  <c r="E168" i="2"/>
  <c r="F168" i="2"/>
  <c r="G168" i="2"/>
  <c r="H168" i="2"/>
  <c r="I168" i="2"/>
  <c r="J168" i="2"/>
  <c r="K168" i="2"/>
  <c r="A169" i="2"/>
  <c r="B169" i="2"/>
  <c r="C169" i="2"/>
  <c r="D169" i="2"/>
  <c r="E169" i="2"/>
  <c r="E170" i="2" s="1"/>
  <c r="F169" i="2"/>
  <c r="G169" i="2"/>
  <c r="H169" i="2"/>
  <c r="I169" i="2"/>
  <c r="I170" i="2" s="1"/>
  <c r="J169" i="2"/>
  <c r="K169" i="2"/>
  <c r="A171" i="2"/>
  <c r="B171" i="2"/>
  <c r="C171" i="2"/>
  <c r="D171" i="2"/>
  <c r="E171" i="2"/>
  <c r="F171" i="2"/>
  <c r="G171" i="2"/>
  <c r="H171" i="2"/>
  <c r="I171" i="2"/>
  <c r="J171" i="2"/>
  <c r="K171" i="2"/>
  <c r="A172" i="2"/>
  <c r="A173" i="2"/>
  <c r="B173" i="2"/>
  <c r="C173" i="2"/>
  <c r="D173" i="2"/>
  <c r="E173" i="2"/>
  <c r="F173" i="2"/>
  <c r="G173" i="2"/>
  <c r="H173" i="2"/>
  <c r="I173" i="2"/>
  <c r="J173" i="2"/>
  <c r="K173" i="2"/>
  <c r="A174" i="2"/>
  <c r="B174" i="2"/>
  <c r="C174" i="2"/>
  <c r="D174" i="2"/>
  <c r="E174" i="2"/>
  <c r="F174" i="2"/>
  <c r="G174" i="2"/>
  <c r="G175" i="2" s="1"/>
  <c r="H174" i="2"/>
  <c r="I174" i="2"/>
  <c r="J174" i="2"/>
  <c r="K174" i="2"/>
  <c r="K175" i="2" s="1"/>
  <c r="A176" i="2"/>
  <c r="B176" i="2"/>
  <c r="C176" i="2"/>
  <c r="D176" i="2"/>
  <c r="E176" i="2"/>
  <c r="F176" i="2"/>
  <c r="G176" i="2"/>
  <c r="H176" i="2"/>
  <c r="I176" i="2"/>
  <c r="J176" i="2"/>
  <c r="K176" i="2"/>
  <c r="A177" i="2"/>
  <c r="A178" i="2"/>
  <c r="B178" i="2"/>
  <c r="C178" i="2"/>
  <c r="D178" i="2"/>
  <c r="E178" i="2"/>
  <c r="F178" i="2"/>
  <c r="G178" i="2"/>
  <c r="H178" i="2"/>
  <c r="I178" i="2"/>
  <c r="J178" i="2"/>
  <c r="K178" i="2"/>
  <c r="A179" i="2"/>
  <c r="B179" i="2"/>
  <c r="C179" i="2"/>
  <c r="D179" i="2"/>
  <c r="E179" i="2"/>
  <c r="E180" i="2" s="1"/>
  <c r="F179" i="2"/>
  <c r="G179" i="2"/>
  <c r="H179" i="2"/>
  <c r="I179" i="2"/>
  <c r="I180" i="2" s="1"/>
  <c r="J179" i="2"/>
  <c r="K179" i="2"/>
  <c r="A181" i="2"/>
  <c r="B181" i="2"/>
  <c r="C181" i="2"/>
  <c r="D181" i="2"/>
  <c r="E181" i="2"/>
  <c r="F181" i="2"/>
  <c r="G181" i="2"/>
  <c r="H181" i="2"/>
  <c r="I181" i="2"/>
  <c r="J181" i="2"/>
  <c r="K181" i="2"/>
  <c r="A182" i="2"/>
  <c r="A183" i="2"/>
  <c r="B183" i="2"/>
  <c r="C183" i="2"/>
  <c r="D183" i="2"/>
  <c r="E183" i="2"/>
  <c r="F183" i="2"/>
  <c r="G183" i="2"/>
  <c r="H183" i="2"/>
  <c r="I183" i="2"/>
  <c r="J183" i="2"/>
  <c r="K183" i="2"/>
  <c r="A184" i="2"/>
  <c r="B184" i="2"/>
  <c r="C184" i="2"/>
  <c r="D184" i="2"/>
  <c r="E184" i="2"/>
  <c r="F184" i="2"/>
  <c r="G184" i="2"/>
  <c r="G185" i="2" s="1"/>
  <c r="H184" i="2"/>
  <c r="I184" i="2"/>
  <c r="J184" i="2"/>
  <c r="K184" i="2"/>
  <c r="K185" i="2" s="1"/>
  <c r="A186" i="2"/>
  <c r="B186" i="2"/>
  <c r="C186" i="2"/>
  <c r="D186" i="2"/>
  <c r="E186" i="2"/>
  <c r="F186" i="2"/>
  <c r="G186" i="2"/>
  <c r="H186" i="2"/>
  <c r="I186" i="2"/>
  <c r="J186" i="2"/>
  <c r="K186" i="2"/>
  <c r="A187" i="2"/>
  <c r="A188" i="2"/>
  <c r="B188" i="2"/>
  <c r="C188" i="2"/>
  <c r="D188" i="2"/>
  <c r="E188" i="2"/>
  <c r="F188" i="2"/>
  <c r="G188" i="2"/>
  <c r="H188" i="2"/>
  <c r="I188" i="2"/>
  <c r="J188" i="2"/>
  <c r="K188" i="2"/>
  <c r="A189" i="2"/>
  <c r="B189" i="2"/>
  <c r="C189" i="2"/>
  <c r="D189" i="2"/>
  <c r="E189" i="2"/>
  <c r="E190" i="2" s="1"/>
  <c r="F189" i="2"/>
  <c r="G189" i="2"/>
  <c r="H189" i="2"/>
  <c r="I189" i="2"/>
  <c r="I190" i="2" s="1"/>
  <c r="J189" i="2"/>
  <c r="K189" i="2"/>
  <c r="A191" i="2"/>
  <c r="B191" i="2"/>
  <c r="C191" i="2"/>
  <c r="D191" i="2"/>
  <c r="E191" i="2"/>
  <c r="F191" i="2"/>
  <c r="G191" i="2"/>
  <c r="H191" i="2"/>
  <c r="I191" i="2"/>
  <c r="J191" i="2"/>
  <c r="K191" i="2"/>
  <c r="A192" i="2"/>
  <c r="A193" i="2"/>
  <c r="B193" i="2"/>
  <c r="C193" i="2"/>
  <c r="D193" i="2"/>
  <c r="E193" i="2"/>
  <c r="F193" i="2"/>
  <c r="G193" i="2"/>
  <c r="H193" i="2"/>
  <c r="I193" i="2"/>
  <c r="J193" i="2"/>
  <c r="K193" i="2"/>
  <c r="A194" i="2"/>
  <c r="B194" i="2"/>
  <c r="C194" i="2"/>
  <c r="D194" i="2"/>
  <c r="E194" i="2"/>
  <c r="F194" i="2"/>
  <c r="G194" i="2"/>
  <c r="G195" i="2" s="1"/>
  <c r="H194" i="2"/>
  <c r="I194" i="2"/>
  <c r="J194" i="2"/>
  <c r="K194" i="2"/>
  <c r="K195" i="2" s="1"/>
  <c r="A196" i="2"/>
  <c r="B196" i="2"/>
  <c r="C196" i="2"/>
  <c r="D196" i="2"/>
  <c r="E196" i="2"/>
  <c r="F196" i="2"/>
  <c r="G196" i="2"/>
  <c r="H196" i="2"/>
  <c r="I196" i="2"/>
  <c r="J196" i="2"/>
  <c r="K196" i="2"/>
  <c r="A197" i="2"/>
  <c r="A198" i="2"/>
  <c r="B198" i="2"/>
  <c r="C198" i="2"/>
  <c r="D198" i="2"/>
  <c r="E198" i="2"/>
  <c r="F198" i="2"/>
  <c r="G198" i="2"/>
  <c r="H198" i="2"/>
  <c r="I198" i="2"/>
  <c r="J198" i="2"/>
  <c r="K198" i="2"/>
  <c r="A199" i="2"/>
  <c r="B199" i="2"/>
  <c r="C199" i="2"/>
  <c r="D199" i="2"/>
  <c r="E199" i="2"/>
  <c r="E200" i="2" s="1"/>
  <c r="F199" i="2"/>
  <c r="G199" i="2"/>
  <c r="H199" i="2"/>
  <c r="I199" i="2"/>
  <c r="I200" i="2" s="1"/>
  <c r="J199" i="2"/>
  <c r="K199" i="2"/>
  <c r="A201" i="2"/>
  <c r="B201" i="2"/>
  <c r="C201" i="2"/>
  <c r="D201" i="2"/>
  <c r="E201" i="2"/>
  <c r="F201" i="2"/>
  <c r="G201" i="2"/>
  <c r="H201" i="2"/>
  <c r="I201" i="2"/>
  <c r="J201" i="2"/>
  <c r="K201" i="2"/>
  <c r="A202" i="2"/>
  <c r="A203" i="2"/>
  <c r="B203" i="2"/>
  <c r="C203" i="2"/>
  <c r="D203" i="2"/>
  <c r="E203" i="2"/>
  <c r="F203" i="2"/>
  <c r="G203" i="2"/>
  <c r="H203" i="2"/>
  <c r="I203" i="2"/>
  <c r="J203" i="2"/>
  <c r="K203" i="2"/>
  <c r="A204" i="2"/>
  <c r="B204" i="2"/>
  <c r="C204" i="2"/>
  <c r="D204" i="2"/>
  <c r="E204" i="2"/>
  <c r="F204" i="2"/>
  <c r="G204" i="2"/>
  <c r="G205" i="2" s="1"/>
  <c r="H204" i="2"/>
  <c r="I204" i="2"/>
  <c r="J204" i="2"/>
  <c r="K204" i="2"/>
  <c r="K205" i="2" s="1"/>
  <c r="A206" i="2"/>
  <c r="B206" i="2"/>
  <c r="C206" i="2"/>
  <c r="D206" i="2"/>
  <c r="E206" i="2"/>
  <c r="F206" i="2"/>
  <c r="G206" i="2"/>
  <c r="H206" i="2"/>
  <c r="I206" i="2"/>
  <c r="J206" i="2"/>
  <c r="K206" i="2"/>
  <c r="A207" i="2"/>
  <c r="A208" i="2"/>
  <c r="B208" i="2"/>
  <c r="C208" i="2"/>
  <c r="D208" i="2"/>
  <c r="E208" i="2"/>
  <c r="F208" i="2"/>
  <c r="G208" i="2"/>
  <c r="H208" i="2"/>
  <c r="I208" i="2"/>
  <c r="J208" i="2"/>
  <c r="K208" i="2"/>
  <c r="A209" i="2"/>
  <c r="B209" i="2"/>
  <c r="C209" i="2"/>
  <c r="D209" i="2"/>
  <c r="E209" i="2"/>
  <c r="E210" i="2" s="1"/>
  <c r="F209" i="2"/>
  <c r="G209" i="2"/>
  <c r="H209" i="2"/>
  <c r="I209" i="2"/>
  <c r="I210" i="2" s="1"/>
  <c r="J209" i="2"/>
  <c r="K209" i="2"/>
  <c r="A211" i="2"/>
  <c r="B211" i="2"/>
  <c r="C211" i="2"/>
  <c r="D211" i="2"/>
  <c r="E211" i="2"/>
  <c r="F211" i="2"/>
  <c r="G211" i="2"/>
  <c r="H211" i="2"/>
  <c r="I211" i="2"/>
  <c r="J211" i="2"/>
  <c r="K211" i="2"/>
  <c r="A212" i="2"/>
  <c r="A213" i="2"/>
  <c r="B213" i="2"/>
  <c r="C213" i="2"/>
  <c r="D213" i="2"/>
  <c r="E213" i="2"/>
  <c r="F213" i="2"/>
  <c r="G213" i="2"/>
  <c r="H213" i="2"/>
  <c r="I213" i="2"/>
  <c r="J213" i="2"/>
  <c r="K213" i="2"/>
  <c r="A214" i="2"/>
  <c r="B214" i="2"/>
  <c r="C214" i="2"/>
  <c r="D214" i="2"/>
  <c r="E214" i="2"/>
  <c r="F214" i="2"/>
  <c r="G214" i="2"/>
  <c r="G215" i="2" s="1"/>
  <c r="H214" i="2"/>
  <c r="I214" i="2"/>
  <c r="J214" i="2"/>
  <c r="K214" i="2"/>
  <c r="K215" i="2" s="1"/>
  <c r="A216" i="2"/>
  <c r="B216" i="2"/>
  <c r="C216" i="2"/>
  <c r="D216" i="2"/>
  <c r="E216" i="2"/>
  <c r="F216" i="2"/>
  <c r="G216" i="2"/>
  <c r="H216" i="2"/>
  <c r="I216" i="2"/>
  <c r="J216" i="2"/>
  <c r="K216" i="2"/>
  <c r="A217" i="2"/>
  <c r="A218" i="2"/>
  <c r="B218" i="2"/>
  <c r="C218" i="2"/>
  <c r="D218" i="2"/>
  <c r="E218" i="2"/>
  <c r="F218" i="2"/>
  <c r="G218" i="2"/>
  <c r="H218" i="2"/>
  <c r="I218" i="2"/>
  <c r="J218" i="2"/>
  <c r="K218" i="2"/>
  <c r="A219" i="2"/>
  <c r="B219" i="2"/>
  <c r="C219" i="2"/>
  <c r="D219" i="2"/>
  <c r="E219" i="2"/>
  <c r="E220" i="2" s="1"/>
  <c r="F219" i="2"/>
  <c r="G219" i="2"/>
  <c r="H219" i="2"/>
  <c r="I219" i="2"/>
  <c r="I220" i="2" s="1"/>
  <c r="J219" i="2"/>
  <c r="K219" i="2"/>
  <c r="A221" i="2"/>
  <c r="B221" i="2"/>
  <c r="C221" i="2"/>
  <c r="D221" i="2"/>
  <c r="E221" i="2"/>
  <c r="F221" i="2"/>
  <c r="G221" i="2"/>
  <c r="H221" i="2"/>
  <c r="I221" i="2"/>
  <c r="J221" i="2"/>
  <c r="K221" i="2"/>
  <c r="A222" i="2"/>
  <c r="A223" i="2"/>
  <c r="B223" i="2"/>
  <c r="C223" i="2"/>
  <c r="D223" i="2"/>
  <c r="E223" i="2"/>
  <c r="F223" i="2"/>
  <c r="G223" i="2"/>
  <c r="H223" i="2"/>
  <c r="I223" i="2"/>
  <c r="J223" i="2"/>
  <c r="K223" i="2"/>
  <c r="A224" i="2"/>
  <c r="B224" i="2"/>
  <c r="C224" i="2"/>
  <c r="D224" i="2"/>
  <c r="E224" i="2"/>
  <c r="F224" i="2"/>
  <c r="G224" i="2"/>
  <c r="G225" i="2" s="1"/>
  <c r="H224" i="2"/>
  <c r="I224" i="2"/>
  <c r="J224" i="2"/>
  <c r="K224" i="2"/>
  <c r="K225" i="2" s="1"/>
  <c r="A226" i="2"/>
  <c r="B226" i="2"/>
  <c r="C226" i="2"/>
  <c r="D226" i="2"/>
  <c r="E226" i="2"/>
  <c r="F226" i="2"/>
  <c r="G226" i="2"/>
  <c r="H226" i="2"/>
  <c r="I226" i="2"/>
  <c r="J226" i="2"/>
  <c r="K226" i="2"/>
  <c r="A227" i="2"/>
  <c r="A228" i="2"/>
  <c r="B228" i="2"/>
  <c r="C228" i="2"/>
  <c r="D228" i="2"/>
  <c r="E228" i="2"/>
  <c r="F228" i="2"/>
  <c r="G228" i="2"/>
  <c r="H228" i="2"/>
  <c r="I228" i="2"/>
  <c r="J228" i="2"/>
  <c r="K228" i="2"/>
  <c r="A229" i="2"/>
  <c r="B229" i="2"/>
  <c r="C229" i="2"/>
  <c r="D229" i="2"/>
  <c r="E229" i="2"/>
  <c r="E230" i="2" s="1"/>
  <c r="F229" i="2"/>
  <c r="G229" i="2"/>
  <c r="H229" i="2"/>
  <c r="I229" i="2"/>
  <c r="I230" i="2" s="1"/>
  <c r="J229" i="2"/>
  <c r="K229" i="2"/>
  <c r="A231" i="2"/>
  <c r="B231" i="2"/>
  <c r="C231" i="2"/>
  <c r="D231" i="2"/>
  <c r="E231" i="2"/>
  <c r="F231" i="2"/>
  <c r="G231" i="2"/>
  <c r="H231" i="2"/>
  <c r="I231" i="2"/>
  <c r="J231" i="2"/>
  <c r="K231" i="2"/>
  <c r="A232" i="2"/>
  <c r="A233" i="2"/>
  <c r="B233" i="2"/>
  <c r="C233" i="2"/>
  <c r="D233" i="2"/>
  <c r="E233" i="2"/>
  <c r="F233" i="2"/>
  <c r="G233" i="2"/>
  <c r="H233" i="2"/>
  <c r="I233" i="2"/>
  <c r="J233" i="2"/>
  <c r="K233" i="2"/>
  <c r="A234" i="2"/>
  <c r="B234" i="2"/>
  <c r="C234" i="2"/>
  <c r="D234" i="2"/>
  <c r="E234" i="2"/>
  <c r="F234" i="2"/>
  <c r="G234" i="2"/>
  <c r="G235" i="2" s="1"/>
  <c r="H234" i="2"/>
  <c r="I234" i="2"/>
  <c r="J234" i="2"/>
  <c r="K234" i="2"/>
  <c r="K235" i="2" s="1"/>
  <c r="A236" i="2"/>
  <c r="B236" i="2"/>
  <c r="C236" i="2"/>
  <c r="D236" i="2"/>
  <c r="E236" i="2"/>
  <c r="F236" i="2"/>
  <c r="G236" i="2"/>
  <c r="H236" i="2"/>
  <c r="I236" i="2"/>
  <c r="J236" i="2"/>
  <c r="K236" i="2"/>
  <c r="A237" i="2"/>
  <c r="A238" i="2"/>
  <c r="B238" i="2"/>
  <c r="C238" i="2"/>
  <c r="D238" i="2"/>
  <c r="E238" i="2"/>
  <c r="F238" i="2"/>
  <c r="G238" i="2"/>
  <c r="H238" i="2"/>
  <c r="I238" i="2"/>
  <c r="J238" i="2"/>
  <c r="K238" i="2"/>
  <c r="A239" i="2"/>
  <c r="B239" i="2"/>
  <c r="C239" i="2"/>
  <c r="D239" i="2"/>
  <c r="E239" i="2"/>
  <c r="E240" i="2" s="1"/>
  <c r="F239" i="2"/>
  <c r="G239" i="2"/>
  <c r="H239" i="2"/>
  <c r="I239" i="2"/>
  <c r="I240" i="2" s="1"/>
  <c r="J239" i="2"/>
  <c r="K239" i="2"/>
  <c r="A241" i="2"/>
  <c r="B241" i="2"/>
  <c r="C241" i="2"/>
  <c r="D241" i="2"/>
  <c r="E241" i="2"/>
  <c r="F241" i="2"/>
  <c r="G241" i="2"/>
  <c r="H241" i="2"/>
  <c r="I241" i="2"/>
  <c r="J241" i="2"/>
  <c r="K241" i="2"/>
  <c r="A242" i="2"/>
  <c r="A243" i="2"/>
  <c r="B243" i="2"/>
  <c r="C243" i="2"/>
  <c r="D243" i="2"/>
  <c r="E243" i="2"/>
  <c r="F243" i="2"/>
  <c r="G243" i="2"/>
  <c r="H243" i="2"/>
  <c r="I243" i="2"/>
  <c r="J243" i="2"/>
  <c r="K243" i="2"/>
  <c r="A244" i="2"/>
  <c r="B244" i="2"/>
  <c r="C244" i="2"/>
  <c r="D244" i="2"/>
  <c r="E244" i="2"/>
  <c r="F244" i="2"/>
  <c r="G244" i="2"/>
  <c r="G245" i="2" s="1"/>
  <c r="H244" i="2"/>
  <c r="I244" i="2"/>
  <c r="J244" i="2"/>
  <c r="K244" i="2"/>
  <c r="K245" i="2" s="1"/>
  <c r="A246" i="2"/>
  <c r="B246" i="2"/>
  <c r="C246" i="2"/>
  <c r="D246" i="2"/>
  <c r="E246" i="2"/>
  <c r="F246" i="2"/>
  <c r="G246" i="2"/>
  <c r="H246" i="2"/>
  <c r="I246" i="2"/>
  <c r="J246" i="2"/>
  <c r="K246" i="2"/>
  <c r="A247" i="2"/>
  <c r="A248" i="2"/>
  <c r="B248" i="2"/>
  <c r="C248" i="2"/>
  <c r="D248" i="2"/>
  <c r="E248" i="2"/>
  <c r="F248" i="2"/>
  <c r="G248" i="2"/>
  <c r="H248" i="2"/>
  <c r="I248" i="2"/>
  <c r="J248" i="2"/>
  <c r="K248" i="2"/>
  <c r="A249" i="2"/>
  <c r="B249" i="2"/>
  <c r="C249" i="2"/>
  <c r="D249" i="2"/>
  <c r="E249" i="2"/>
  <c r="E250" i="2" s="1"/>
  <c r="F249" i="2"/>
  <c r="G249" i="2"/>
  <c r="H249" i="2"/>
  <c r="I249" i="2"/>
  <c r="I250" i="2" s="1"/>
  <c r="J249" i="2"/>
  <c r="K249" i="2"/>
  <c r="A251" i="2"/>
  <c r="B251" i="2"/>
  <c r="C251" i="2"/>
  <c r="D251" i="2"/>
  <c r="E251" i="2"/>
  <c r="F251" i="2"/>
  <c r="G251" i="2"/>
  <c r="H251" i="2"/>
  <c r="I251" i="2"/>
  <c r="J251" i="2"/>
  <c r="K251" i="2"/>
  <c r="A252" i="2"/>
  <c r="A253" i="2"/>
  <c r="B253" i="2"/>
  <c r="C253" i="2"/>
  <c r="D253" i="2"/>
  <c r="E253" i="2"/>
  <c r="F253" i="2"/>
  <c r="G253" i="2"/>
  <c r="H253" i="2"/>
  <c r="I253" i="2"/>
  <c r="J253" i="2"/>
  <c r="K253" i="2"/>
  <c r="A254" i="2"/>
  <c r="B254" i="2"/>
  <c r="C254" i="2"/>
  <c r="D254" i="2"/>
  <c r="E254" i="2"/>
  <c r="F254" i="2"/>
  <c r="G254" i="2"/>
  <c r="G255" i="2" s="1"/>
  <c r="H254" i="2"/>
  <c r="I254" i="2"/>
  <c r="J254" i="2"/>
  <c r="K254" i="2"/>
  <c r="K255" i="2" s="1"/>
  <c r="A256" i="2"/>
  <c r="B256" i="2"/>
  <c r="C256" i="2"/>
  <c r="D256" i="2"/>
  <c r="E256" i="2"/>
  <c r="F256" i="2"/>
  <c r="G256" i="2"/>
  <c r="H256" i="2"/>
  <c r="I256" i="2"/>
  <c r="J256" i="2"/>
  <c r="K256" i="2"/>
  <c r="A257" i="2"/>
  <c r="A258" i="2"/>
  <c r="B258" i="2"/>
  <c r="C258" i="2"/>
  <c r="D258" i="2"/>
  <c r="E258" i="2"/>
  <c r="F258" i="2"/>
  <c r="G258" i="2"/>
  <c r="H258" i="2"/>
  <c r="I258" i="2"/>
  <c r="J258" i="2"/>
  <c r="K258" i="2"/>
  <c r="A259" i="2"/>
  <c r="B259" i="2"/>
  <c r="C259" i="2"/>
  <c r="D259" i="2"/>
  <c r="E259" i="2"/>
  <c r="E260" i="2" s="1"/>
  <c r="F259" i="2"/>
  <c r="G259" i="2"/>
  <c r="H259" i="2"/>
  <c r="I259" i="2"/>
  <c r="I260" i="2" s="1"/>
  <c r="J259" i="2"/>
  <c r="K259" i="2"/>
  <c r="A261" i="2"/>
  <c r="B261" i="2"/>
  <c r="C261" i="2"/>
  <c r="D261" i="2"/>
  <c r="E261" i="2"/>
  <c r="F261" i="2"/>
  <c r="G261" i="2"/>
  <c r="H261" i="2"/>
  <c r="I261" i="2"/>
  <c r="J261" i="2"/>
  <c r="K261" i="2"/>
  <c r="A262" i="2"/>
  <c r="A263" i="2"/>
  <c r="B263" i="2"/>
  <c r="C263" i="2"/>
  <c r="D263" i="2"/>
  <c r="E263" i="2"/>
  <c r="F263" i="2"/>
  <c r="G263" i="2"/>
  <c r="H263" i="2"/>
  <c r="I263" i="2"/>
  <c r="J263" i="2"/>
  <c r="K263" i="2"/>
  <c r="A264" i="2"/>
  <c r="B264" i="2"/>
  <c r="C264" i="2"/>
  <c r="D264" i="2"/>
  <c r="E264" i="2"/>
  <c r="F264" i="2"/>
  <c r="G264" i="2"/>
  <c r="G265" i="2" s="1"/>
  <c r="H264" i="2"/>
  <c r="I264" i="2"/>
  <c r="J264" i="2"/>
  <c r="K264" i="2"/>
  <c r="K265" i="2" s="1"/>
  <c r="A266" i="2"/>
  <c r="B266" i="2"/>
  <c r="C266" i="2"/>
  <c r="D266" i="2"/>
  <c r="E266" i="2"/>
  <c r="F266" i="2"/>
  <c r="G266" i="2"/>
  <c r="H266" i="2"/>
  <c r="I266" i="2"/>
  <c r="J266" i="2"/>
  <c r="K266" i="2"/>
  <c r="A267" i="2"/>
  <c r="A268" i="2"/>
  <c r="B268" i="2"/>
  <c r="C268" i="2"/>
  <c r="D268" i="2"/>
  <c r="E268" i="2"/>
  <c r="F268" i="2"/>
  <c r="G268" i="2"/>
  <c r="H268" i="2"/>
  <c r="I268" i="2"/>
  <c r="J268" i="2"/>
  <c r="K268" i="2"/>
  <c r="A269" i="2"/>
  <c r="B269" i="2"/>
  <c r="C269" i="2"/>
  <c r="D269" i="2"/>
  <c r="E269" i="2"/>
  <c r="E270" i="2" s="1"/>
  <c r="F269" i="2"/>
  <c r="G269" i="2"/>
  <c r="H269" i="2"/>
  <c r="I269" i="2"/>
  <c r="I270" i="2" s="1"/>
  <c r="J269" i="2"/>
  <c r="K269" i="2"/>
  <c r="A271" i="2"/>
  <c r="B271" i="2"/>
  <c r="C271" i="2"/>
  <c r="D271" i="2"/>
  <c r="E271" i="2"/>
  <c r="F271" i="2"/>
  <c r="G271" i="2"/>
  <c r="H271" i="2"/>
  <c r="I271" i="2"/>
  <c r="J271" i="2"/>
  <c r="K271" i="2"/>
  <c r="A272" i="2"/>
  <c r="A273" i="2"/>
  <c r="B273" i="2"/>
  <c r="C273" i="2"/>
  <c r="D273" i="2"/>
  <c r="E273" i="2"/>
  <c r="F273" i="2"/>
  <c r="G273" i="2"/>
  <c r="H273" i="2"/>
  <c r="I273" i="2"/>
  <c r="J273" i="2"/>
  <c r="K273" i="2"/>
  <c r="A274" i="2"/>
  <c r="B274" i="2"/>
  <c r="C274" i="2"/>
  <c r="D274" i="2"/>
  <c r="E274" i="2"/>
  <c r="F274" i="2"/>
  <c r="G274" i="2"/>
  <c r="G275" i="2" s="1"/>
  <c r="H274" i="2"/>
  <c r="I274" i="2"/>
  <c r="J274" i="2"/>
  <c r="K274" i="2"/>
  <c r="K275" i="2" s="1"/>
  <c r="A276" i="2"/>
  <c r="B276" i="2"/>
  <c r="C276" i="2"/>
  <c r="D276" i="2"/>
  <c r="E276" i="2"/>
  <c r="F276" i="2"/>
  <c r="G276" i="2"/>
  <c r="H276" i="2"/>
  <c r="I276" i="2"/>
  <c r="J276" i="2"/>
  <c r="K276" i="2"/>
  <c r="A277" i="2"/>
  <c r="A278" i="2"/>
  <c r="B278" i="2"/>
  <c r="C278" i="2"/>
  <c r="D278" i="2"/>
  <c r="E278" i="2"/>
  <c r="F278" i="2"/>
  <c r="G278" i="2"/>
  <c r="H278" i="2"/>
  <c r="I278" i="2"/>
  <c r="J278" i="2"/>
  <c r="K278" i="2"/>
  <c r="A279" i="2"/>
  <c r="B279" i="2"/>
  <c r="C279" i="2"/>
  <c r="D279" i="2"/>
  <c r="E279" i="2"/>
  <c r="E280" i="2" s="1"/>
  <c r="F279" i="2"/>
  <c r="G279" i="2"/>
  <c r="H279" i="2"/>
  <c r="I279" i="2"/>
  <c r="I280" i="2" s="1"/>
  <c r="J279" i="2"/>
  <c r="K279" i="2"/>
  <c r="A281" i="2"/>
  <c r="B281" i="2"/>
  <c r="C281" i="2"/>
  <c r="D281" i="2"/>
  <c r="E281" i="2"/>
  <c r="F281" i="2"/>
  <c r="G281" i="2"/>
  <c r="H281" i="2"/>
  <c r="I281" i="2"/>
  <c r="J281" i="2"/>
  <c r="K281" i="2"/>
  <c r="A282" i="2"/>
  <c r="A283" i="2"/>
  <c r="B283" i="2"/>
  <c r="C283" i="2"/>
  <c r="D283" i="2"/>
  <c r="E283" i="2"/>
  <c r="F283" i="2"/>
  <c r="G283" i="2"/>
  <c r="H283" i="2"/>
  <c r="I283" i="2"/>
  <c r="J283" i="2"/>
  <c r="K283" i="2"/>
  <c r="A284" i="2"/>
  <c r="B284" i="2"/>
  <c r="C284" i="2"/>
  <c r="D284" i="2"/>
  <c r="E284" i="2"/>
  <c r="F284" i="2"/>
  <c r="G284" i="2"/>
  <c r="G285" i="2" s="1"/>
  <c r="H284" i="2"/>
  <c r="I284" i="2"/>
  <c r="J284" i="2"/>
  <c r="K284" i="2"/>
  <c r="K285" i="2" s="1"/>
  <c r="A286" i="2"/>
  <c r="B286" i="2"/>
  <c r="C286" i="2"/>
  <c r="D286" i="2"/>
  <c r="E286" i="2"/>
  <c r="F286" i="2"/>
  <c r="G286" i="2"/>
  <c r="H286" i="2"/>
  <c r="I286" i="2"/>
  <c r="J286" i="2"/>
  <c r="K286" i="2"/>
  <c r="A287" i="2"/>
  <c r="A288" i="2"/>
  <c r="B288" i="2"/>
  <c r="C288" i="2"/>
  <c r="D288" i="2"/>
  <c r="E288" i="2"/>
  <c r="F288" i="2"/>
  <c r="G288" i="2"/>
  <c r="H288" i="2"/>
  <c r="I288" i="2"/>
  <c r="J288" i="2"/>
  <c r="K288" i="2"/>
  <c r="A289" i="2"/>
  <c r="B289" i="2"/>
  <c r="C289" i="2"/>
  <c r="D289" i="2"/>
  <c r="E289" i="2"/>
  <c r="E290" i="2" s="1"/>
  <c r="F289" i="2"/>
  <c r="G289" i="2"/>
  <c r="H289" i="2"/>
  <c r="I289" i="2"/>
  <c r="I290" i="2" s="1"/>
  <c r="J289" i="2"/>
  <c r="K289" i="2"/>
  <c r="A291" i="2"/>
  <c r="B291" i="2"/>
  <c r="C291" i="2"/>
  <c r="D291" i="2"/>
  <c r="E291" i="2"/>
  <c r="F291" i="2"/>
  <c r="G291" i="2"/>
  <c r="H291" i="2"/>
  <c r="I291" i="2"/>
  <c r="J291" i="2"/>
  <c r="K291" i="2"/>
  <c r="A292" i="2"/>
  <c r="A293" i="2"/>
  <c r="B293" i="2"/>
  <c r="C293" i="2"/>
  <c r="D293" i="2"/>
  <c r="E293" i="2"/>
  <c r="F293" i="2"/>
  <c r="G293" i="2"/>
  <c r="H293" i="2"/>
  <c r="I293" i="2"/>
  <c r="J293" i="2"/>
  <c r="K293" i="2"/>
  <c r="A294" i="2"/>
  <c r="B294" i="2"/>
  <c r="C294" i="2"/>
  <c r="D294" i="2"/>
  <c r="E294" i="2"/>
  <c r="F294" i="2"/>
  <c r="G294" i="2"/>
  <c r="G295" i="2" s="1"/>
  <c r="H294" i="2"/>
  <c r="I294" i="2"/>
  <c r="J294" i="2"/>
  <c r="K294" i="2"/>
  <c r="K295" i="2" s="1"/>
  <c r="A296" i="2"/>
  <c r="B296" i="2"/>
  <c r="C296" i="2"/>
  <c r="D296" i="2"/>
  <c r="E296" i="2"/>
  <c r="F296" i="2"/>
  <c r="G296" i="2"/>
  <c r="H296" i="2"/>
  <c r="I296" i="2"/>
  <c r="J296" i="2"/>
  <c r="K296" i="2"/>
  <c r="A297" i="2"/>
  <c r="A298" i="2"/>
  <c r="B298" i="2"/>
  <c r="C298" i="2"/>
  <c r="D298" i="2"/>
  <c r="E298" i="2"/>
  <c r="F298" i="2"/>
  <c r="G298" i="2"/>
  <c r="H298" i="2"/>
  <c r="I298" i="2"/>
  <c r="J298" i="2"/>
  <c r="K298" i="2"/>
  <c r="A299" i="2"/>
  <c r="B299" i="2"/>
  <c r="C299" i="2"/>
  <c r="D299" i="2"/>
  <c r="E299" i="2"/>
  <c r="E300" i="2" s="1"/>
  <c r="F299" i="2"/>
  <c r="G299" i="2"/>
  <c r="H299" i="2"/>
  <c r="I299" i="2"/>
  <c r="I300" i="2" s="1"/>
  <c r="J299" i="2"/>
  <c r="K299" i="2"/>
  <c r="A301" i="2"/>
  <c r="B301" i="2"/>
  <c r="C301" i="2"/>
  <c r="D301" i="2"/>
  <c r="E301" i="2"/>
  <c r="F301" i="2"/>
  <c r="G301" i="2"/>
  <c r="H301" i="2"/>
  <c r="I301" i="2"/>
  <c r="J301" i="2"/>
  <c r="K301" i="2"/>
  <c r="A302" i="2"/>
  <c r="A303" i="2"/>
  <c r="B303" i="2"/>
  <c r="C303" i="2"/>
  <c r="D303" i="2"/>
  <c r="E303" i="2"/>
  <c r="F303" i="2"/>
  <c r="G303" i="2"/>
  <c r="H303" i="2"/>
  <c r="I303" i="2"/>
  <c r="J303" i="2"/>
  <c r="K303" i="2"/>
  <c r="A304" i="2"/>
  <c r="B304" i="2"/>
  <c r="C304" i="2"/>
  <c r="D304" i="2"/>
  <c r="E304" i="2"/>
  <c r="F304" i="2"/>
  <c r="G304" i="2"/>
  <c r="G305" i="2" s="1"/>
  <c r="H304" i="2"/>
  <c r="I304" i="2"/>
  <c r="J304" i="2"/>
  <c r="K304" i="2"/>
  <c r="K305" i="2" s="1"/>
  <c r="A306" i="2"/>
  <c r="B306" i="2"/>
  <c r="C306" i="2"/>
  <c r="D306" i="2"/>
  <c r="E306" i="2"/>
  <c r="F306" i="2"/>
  <c r="G306" i="2"/>
  <c r="H306" i="2"/>
  <c r="I306" i="2"/>
  <c r="J306" i="2"/>
  <c r="K306" i="2"/>
  <c r="A307" i="2"/>
  <c r="A308" i="2"/>
  <c r="B308" i="2"/>
  <c r="C308" i="2"/>
  <c r="D308" i="2"/>
  <c r="E308" i="2"/>
  <c r="F308" i="2"/>
  <c r="G308" i="2"/>
  <c r="H308" i="2"/>
  <c r="I308" i="2"/>
  <c r="J308" i="2"/>
  <c r="K308" i="2"/>
  <c r="A309" i="2"/>
  <c r="B309" i="2"/>
  <c r="C309" i="2"/>
  <c r="D309" i="2"/>
  <c r="E309" i="2"/>
  <c r="E310" i="2" s="1"/>
  <c r="F309" i="2"/>
  <c r="G309" i="2"/>
  <c r="H309" i="2"/>
  <c r="I309" i="2"/>
  <c r="I310" i="2" s="1"/>
  <c r="J309" i="2"/>
  <c r="K309" i="2"/>
  <c r="A311" i="2"/>
  <c r="B311" i="2"/>
  <c r="C311" i="2"/>
  <c r="D311" i="2"/>
  <c r="E311" i="2"/>
  <c r="F311" i="2"/>
  <c r="G311" i="2"/>
  <c r="H311" i="2"/>
  <c r="I311" i="2"/>
  <c r="J311" i="2"/>
  <c r="K311" i="2"/>
  <c r="A312" i="2"/>
  <c r="A313" i="2"/>
  <c r="B313" i="2"/>
  <c r="C313" i="2"/>
  <c r="D313" i="2"/>
  <c r="E313" i="2"/>
  <c r="F313" i="2"/>
  <c r="G313" i="2"/>
  <c r="H313" i="2"/>
  <c r="I313" i="2"/>
  <c r="J313" i="2"/>
  <c r="K313" i="2"/>
  <c r="A314" i="2"/>
  <c r="B314" i="2"/>
  <c r="C314" i="2"/>
  <c r="D314" i="2"/>
  <c r="E314" i="2"/>
  <c r="F314" i="2"/>
  <c r="G314" i="2"/>
  <c r="G315" i="2" s="1"/>
  <c r="H314" i="2"/>
  <c r="I314" i="2"/>
  <c r="J314" i="2"/>
  <c r="K314" i="2"/>
  <c r="K315" i="2" s="1"/>
  <c r="A316" i="2"/>
  <c r="B316" i="2"/>
  <c r="C316" i="2"/>
  <c r="D316" i="2"/>
  <c r="E316" i="2"/>
  <c r="F316" i="2"/>
  <c r="G316" i="2"/>
  <c r="H316" i="2"/>
  <c r="I316" i="2"/>
  <c r="J316" i="2"/>
  <c r="K316" i="2"/>
  <c r="A317" i="2"/>
  <c r="A318" i="2"/>
  <c r="B318" i="2"/>
  <c r="C318" i="2"/>
  <c r="D318" i="2"/>
  <c r="E318" i="2"/>
  <c r="F318" i="2"/>
  <c r="G318" i="2"/>
  <c r="H318" i="2"/>
  <c r="I318" i="2"/>
  <c r="J318" i="2"/>
  <c r="K318" i="2"/>
  <c r="A319" i="2"/>
  <c r="B319" i="2"/>
  <c r="C319" i="2"/>
  <c r="D319" i="2"/>
  <c r="E319" i="2"/>
  <c r="E320" i="2" s="1"/>
  <c r="F319" i="2"/>
  <c r="G319" i="2"/>
  <c r="H319" i="2"/>
  <c r="I319" i="2"/>
  <c r="I320" i="2" s="1"/>
  <c r="J319" i="2"/>
  <c r="K319" i="2"/>
  <c r="A321" i="2"/>
  <c r="B321" i="2"/>
  <c r="C321" i="2"/>
  <c r="D321" i="2"/>
  <c r="E321" i="2"/>
  <c r="F321" i="2"/>
  <c r="G321" i="2"/>
  <c r="H321" i="2"/>
  <c r="I321" i="2"/>
  <c r="J321" i="2"/>
  <c r="K321" i="2"/>
  <c r="A322" i="2"/>
  <c r="A323" i="2"/>
  <c r="B323" i="2"/>
  <c r="C323" i="2"/>
  <c r="D323" i="2"/>
  <c r="E323" i="2"/>
  <c r="F323" i="2"/>
  <c r="G323" i="2"/>
  <c r="H323" i="2"/>
  <c r="I323" i="2"/>
  <c r="J323" i="2"/>
  <c r="K323" i="2"/>
  <c r="A324" i="2"/>
  <c r="B324" i="2"/>
  <c r="C324" i="2"/>
  <c r="D324" i="2"/>
  <c r="E324" i="2"/>
  <c r="F324" i="2"/>
  <c r="G324" i="2"/>
  <c r="G325" i="2" s="1"/>
  <c r="H324" i="2"/>
  <c r="I324" i="2"/>
  <c r="J324" i="2"/>
  <c r="K324" i="2"/>
  <c r="K325" i="2" s="1"/>
  <c r="A326" i="2"/>
  <c r="B326" i="2"/>
  <c r="C326" i="2"/>
  <c r="D326" i="2"/>
  <c r="E326" i="2"/>
  <c r="F326" i="2"/>
  <c r="G326" i="2"/>
  <c r="H326" i="2"/>
  <c r="I326" i="2"/>
  <c r="J326" i="2"/>
  <c r="K326" i="2"/>
  <c r="A327" i="2"/>
  <c r="A328" i="2"/>
  <c r="B328" i="2"/>
  <c r="C328" i="2"/>
  <c r="D328" i="2"/>
  <c r="E328" i="2"/>
  <c r="F328" i="2"/>
  <c r="G328" i="2"/>
  <c r="H328" i="2"/>
  <c r="I328" i="2"/>
  <c r="J328" i="2"/>
  <c r="K328" i="2"/>
  <c r="A329" i="2"/>
  <c r="B329" i="2"/>
  <c r="C329" i="2"/>
  <c r="D329" i="2"/>
  <c r="E329" i="2"/>
  <c r="E330" i="2" s="1"/>
  <c r="F329" i="2"/>
  <c r="G329" i="2"/>
  <c r="H329" i="2"/>
  <c r="I329" i="2"/>
  <c r="I330" i="2" s="1"/>
  <c r="J329" i="2"/>
  <c r="K329" i="2"/>
  <c r="A331" i="2"/>
  <c r="B331" i="2"/>
  <c r="C331" i="2"/>
  <c r="D331" i="2"/>
  <c r="E331" i="2"/>
  <c r="F331" i="2"/>
  <c r="G331" i="2"/>
  <c r="H331" i="2"/>
  <c r="I331" i="2"/>
  <c r="J331" i="2"/>
  <c r="K331" i="2"/>
  <c r="A332" i="2"/>
  <c r="A333" i="2"/>
  <c r="B333" i="2"/>
  <c r="C333" i="2"/>
  <c r="D333" i="2"/>
  <c r="E333" i="2"/>
  <c r="F333" i="2"/>
  <c r="G333" i="2"/>
  <c r="H333" i="2"/>
  <c r="I333" i="2"/>
  <c r="J333" i="2"/>
  <c r="K333" i="2"/>
  <c r="A334" i="2"/>
  <c r="B334" i="2"/>
  <c r="C334" i="2"/>
  <c r="D334" i="2"/>
  <c r="E334" i="2"/>
  <c r="F334" i="2"/>
  <c r="G334" i="2"/>
  <c r="G335" i="2" s="1"/>
  <c r="H334" i="2"/>
  <c r="I334" i="2"/>
  <c r="J334" i="2"/>
  <c r="K334" i="2"/>
  <c r="K335" i="2" s="1"/>
  <c r="A336" i="2"/>
  <c r="B336" i="2"/>
  <c r="C336" i="2"/>
  <c r="D336" i="2"/>
  <c r="E336" i="2"/>
  <c r="F336" i="2"/>
  <c r="G336" i="2"/>
  <c r="H336" i="2"/>
  <c r="I336" i="2"/>
  <c r="J336" i="2"/>
  <c r="K336" i="2"/>
  <c r="A337" i="2"/>
  <c r="A338" i="2"/>
  <c r="B338" i="2"/>
  <c r="C338" i="2"/>
  <c r="D338" i="2"/>
  <c r="E338" i="2"/>
  <c r="F338" i="2"/>
  <c r="G338" i="2"/>
  <c r="H338" i="2"/>
  <c r="I338" i="2"/>
  <c r="J338" i="2"/>
  <c r="K338" i="2"/>
  <c r="A339" i="2"/>
  <c r="B339" i="2"/>
  <c r="C339" i="2"/>
  <c r="D339" i="2"/>
  <c r="E339" i="2"/>
  <c r="E340" i="2" s="1"/>
  <c r="F339" i="2"/>
  <c r="G339" i="2"/>
  <c r="H339" i="2"/>
  <c r="I339" i="2"/>
  <c r="I340" i="2" s="1"/>
  <c r="J339" i="2"/>
  <c r="K339" i="2"/>
  <c r="A341" i="2"/>
  <c r="B341" i="2"/>
  <c r="C341" i="2"/>
  <c r="D341" i="2"/>
  <c r="E341" i="2"/>
  <c r="F341" i="2"/>
  <c r="G341" i="2"/>
  <c r="H341" i="2"/>
  <c r="I341" i="2"/>
  <c r="J341" i="2"/>
  <c r="K341" i="2"/>
  <c r="A342" i="2"/>
  <c r="A343" i="2"/>
  <c r="B343" i="2"/>
  <c r="C343" i="2"/>
  <c r="D343" i="2"/>
  <c r="E343" i="2"/>
  <c r="F343" i="2"/>
  <c r="G343" i="2"/>
  <c r="H343" i="2"/>
  <c r="I343" i="2"/>
  <c r="J343" i="2"/>
  <c r="K343" i="2"/>
  <c r="A344" i="2"/>
  <c r="B344" i="2"/>
  <c r="C344" i="2"/>
  <c r="D344" i="2"/>
  <c r="E344" i="2"/>
  <c r="F344" i="2"/>
  <c r="G344" i="2"/>
  <c r="G345" i="2" s="1"/>
  <c r="H344" i="2"/>
  <c r="I344" i="2"/>
  <c r="J344" i="2"/>
  <c r="K344" i="2"/>
  <c r="K345" i="2" s="1"/>
  <c r="A346" i="2"/>
  <c r="B346" i="2"/>
  <c r="C346" i="2"/>
  <c r="D346" i="2"/>
  <c r="E346" i="2"/>
  <c r="F346" i="2"/>
  <c r="G346" i="2"/>
  <c r="H346" i="2"/>
  <c r="I346" i="2"/>
  <c r="J346" i="2"/>
  <c r="K346" i="2"/>
  <c r="A347" i="2"/>
  <c r="A348" i="2"/>
  <c r="B348" i="2"/>
  <c r="C348" i="2"/>
  <c r="D348" i="2"/>
  <c r="E348" i="2"/>
  <c r="F348" i="2"/>
  <c r="G348" i="2"/>
  <c r="H348" i="2"/>
  <c r="I348" i="2"/>
  <c r="J348" i="2"/>
  <c r="K348" i="2"/>
  <c r="A349" i="2"/>
  <c r="B349" i="2"/>
  <c r="C349" i="2"/>
  <c r="D349" i="2"/>
  <c r="E349" i="2"/>
  <c r="E350" i="2" s="1"/>
  <c r="F349" i="2"/>
  <c r="G349" i="2"/>
  <c r="H349" i="2"/>
  <c r="I349" i="2"/>
  <c r="I350" i="2" s="1"/>
  <c r="J349" i="2"/>
  <c r="K349" i="2"/>
  <c r="A351" i="2"/>
  <c r="B351" i="2"/>
  <c r="C351" i="2"/>
  <c r="D351" i="2"/>
  <c r="E351" i="2"/>
  <c r="F351" i="2"/>
  <c r="G351" i="2"/>
  <c r="H351" i="2"/>
  <c r="I351" i="2"/>
  <c r="J351" i="2"/>
  <c r="K351" i="2"/>
  <c r="A352" i="2"/>
  <c r="A353" i="2"/>
  <c r="B353" i="2"/>
  <c r="C353" i="2"/>
  <c r="D353" i="2"/>
  <c r="E353" i="2"/>
  <c r="F353" i="2"/>
  <c r="G353" i="2"/>
  <c r="H353" i="2"/>
  <c r="I353" i="2"/>
  <c r="J353" i="2"/>
  <c r="K353" i="2"/>
  <c r="A354" i="2"/>
  <c r="B354" i="2"/>
  <c r="C354" i="2"/>
  <c r="D354" i="2"/>
  <c r="E354" i="2"/>
  <c r="F354" i="2"/>
  <c r="G354" i="2"/>
  <c r="G355" i="2" s="1"/>
  <c r="H354" i="2"/>
  <c r="I354" i="2"/>
  <c r="J354" i="2"/>
  <c r="K354" i="2"/>
  <c r="K355" i="2" s="1"/>
  <c r="A356" i="2"/>
  <c r="B356" i="2"/>
  <c r="C356" i="2"/>
  <c r="D356" i="2"/>
  <c r="E356" i="2"/>
  <c r="F356" i="2"/>
  <c r="G356" i="2"/>
  <c r="H356" i="2"/>
  <c r="I356" i="2"/>
  <c r="J356" i="2"/>
  <c r="K356" i="2"/>
  <c r="A357" i="2"/>
  <c r="A358" i="2"/>
  <c r="B358" i="2"/>
  <c r="C358" i="2"/>
  <c r="D358" i="2"/>
  <c r="E358" i="2"/>
  <c r="F358" i="2"/>
  <c r="G358" i="2"/>
  <c r="H358" i="2"/>
  <c r="I358" i="2"/>
  <c r="J358" i="2"/>
  <c r="K358" i="2"/>
  <c r="A359" i="2"/>
  <c r="B359" i="2"/>
  <c r="C359" i="2"/>
  <c r="D359" i="2"/>
  <c r="E359" i="2"/>
  <c r="E360" i="2" s="1"/>
  <c r="F359" i="2"/>
  <c r="G359" i="2"/>
  <c r="H359" i="2"/>
  <c r="I359" i="2"/>
  <c r="I360" i="2" s="1"/>
  <c r="J359" i="2"/>
  <c r="K359" i="2"/>
  <c r="A361" i="2"/>
  <c r="B361" i="2"/>
  <c r="C361" i="2"/>
  <c r="D361" i="2"/>
  <c r="E361" i="2"/>
  <c r="F361" i="2"/>
  <c r="G361" i="2"/>
  <c r="H361" i="2"/>
  <c r="I361" i="2"/>
  <c r="J361" i="2"/>
  <c r="K361" i="2"/>
  <c r="A362" i="2"/>
  <c r="A363" i="2"/>
  <c r="B363" i="2"/>
  <c r="C363" i="2"/>
  <c r="D363" i="2"/>
  <c r="E363" i="2"/>
  <c r="F363" i="2"/>
  <c r="G363" i="2"/>
  <c r="H363" i="2"/>
  <c r="I363" i="2"/>
  <c r="J363" i="2"/>
  <c r="K363" i="2"/>
  <c r="A364" i="2"/>
  <c r="B364" i="2"/>
  <c r="C364" i="2"/>
  <c r="D364" i="2"/>
  <c r="E364" i="2"/>
  <c r="F364" i="2"/>
  <c r="G364" i="2"/>
  <c r="G365" i="2" s="1"/>
  <c r="H364" i="2"/>
  <c r="I364" i="2"/>
  <c r="J364" i="2"/>
  <c r="K364" i="2"/>
  <c r="K365" i="2" s="1"/>
  <c r="A366" i="2"/>
  <c r="B366" i="2"/>
  <c r="C366" i="2"/>
  <c r="D366" i="2"/>
  <c r="E366" i="2"/>
  <c r="F366" i="2"/>
  <c r="G366" i="2"/>
  <c r="H366" i="2"/>
  <c r="I366" i="2"/>
  <c r="J366" i="2"/>
  <c r="K366" i="2"/>
  <c r="A367" i="2"/>
  <c r="A368" i="2"/>
  <c r="B368" i="2"/>
  <c r="C368" i="2"/>
  <c r="D368" i="2"/>
  <c r="E368" i="2"/>
  <c r="F368" i="2"/>
  <c r="G368" i="2"/>
  <c r="H368" i="2"/>
  <c r="I368" i="2"/>
  <c r="J368" i="2"/>
  <c r="K368" i="2"/>
  <c r="A369" i="2"/>
  <c r="B369" i="2"/>
  <c r="C369" i="2"/>
  <c r="D369" i="2"/>
  <c r="E369" i="2"/>
  <c r="E370" i="2" s="1"/>
  <c r="F369" i="2"/>
  <c r="G369" i="2"/>
  <c r="H369" i="2"/>
  <c r="I369" i="2"/>
  <c r="I370" i="2" s="1"/>
  <c r="J369" i="2"/>
  <c r="K369" i="2"/>
  <c r="A371" i="2"/>
  <c r="B371" i="2"/>
  <c r="C371" i="2"/>
  <c r="D371" i="2"/>
  <c r="E371" i="2"/>
  <c r="F371" i="2"/>
  <c r="G371" i="2"/>
  <c r="H371" i="2"/>
  <c r="I371" i="2"/>
  <c r="J371" i="2"/>
  <c r="K371" i="2"/>
  <c r="A372" i="2"/>
  <c r="A373" i="2"/>
  <c r="B373" i="2"/>
  <c r="C373" i="2"/>
  <c r="D373" i="2"/>
  <c r="E373" i="2"/>
  <c r="F373" i="2"/>
  <c r="G373" i="2"/>
  <c r="H373" i="2"/>
  <c r="I373" i="2"/>
  <c r="J373" i="2"/>
  <c r="K373" i="2"/>
  <c r="A374" i="2"/>
  <c r="B374" i="2"/>
  <c r="C374" i="2"/>
  <c r="D374" i="2"/>
  <c r="E374" i="2"/>
  <c r="F374" i="2"/>
  <c r="G374" i="2"/>
  <c r="G375" i="2" s="1"/>
  <c r="H374" i="2"/>
  <c r="I374" i="2"/>
  <c r="J374" i="2"/>
  <c r="K374" i="2"/>
  <c r="K375" i="2" s="1"/>
  <c r="A376" i="2"/>
  <c r="B376" i="2"/>
  <c r="C376" i="2"/>
  <c r="D376" i="2"/>
  <c r="E376" i="2"/>
  <c r="F376" i="2"/>
  <c r="G376" i="2"/>
  <c r="H376" i="2"/>
  <c r="I376" i="2"/>
  <c r="J376" i="2"/>
  <c r="K376" i="2"/>
  <c r="A377" i="2"/>
  <c r="A378" i="2"/>
  <c r="B378" i="2"/>
  <c r="C378" i="2"/>
  <c r="D378" i="2"/>
  <c r="E378" i="2"/>
  <c r="F378" i="2"/>
  <c r="G378" i="2"/>
  <c r="H378" i="2"/>
  <c r="I378" i="2"/>
  <c r="J378" i="2"/>
  <c r="K378" i="2"/>
  <c r="A379" i="2"/>
  <c r="B379" i="2"/>
  <c r="C379" i="2"/>
  <c r="D379" i="2"/>
  <c r="E379" i="2"/>
  <c r="E380" i="2" s="1"/>
  <c r="F379" i="2"/>
  <c r="G379" i="2"/>
  <c r="H379" i="2"/>
  <c r="I379" i="2"/>
  <c r="I380" i="2" s="1"/>
  <c r="J379" i="2"/>
  <c r="K379" i="2"/>
  <c r="A381" i="2"/>
  <c r="B381" i="2"/>
  <c r="C381" i="2"/>
  <c r="D381" i="2"/>
  <c r="E381" i="2"/>
  <c r="F381" i="2"/>
  <c r="G381" i="2"/>
  <c r="H381" i="2"/>
  <c r="I381" i="2"/>
  <c r="J381" i="2"/>
  <c r="K381" i="2"/>
  <c r="A382" i="2"/>
  <c r="A383" i="2"/>
  <c r="B383" i="2"/>
  <c r="C383" i="2"/>
  <c r="D383" i="2"/>
  <c r="E383" i="2"/>
  <c r="F383" i="2"/>
  <c r="G383" i="2"/>
  <c r="H383" i="2"/>
  <c r="I383" i="2"/>
  <c r="J383" i="2"/>
  <c r="K383" i="2"/>
  <c r="A384" i="2"/>
  <c r="B384" i="2"/>
  <c r="C384" i="2"/>
  <c r="D384" i="2"/>
  <c r="E384" i="2"/>
  <c r="F384" i="2"/>
  <c r="G384" i="2"/>
  <c r="G385" i="2" s="1"/>
  <c r="H384" i="2"/>
  <c r="I384" i="2"/>
  <c r="J384" i="2"/>
  <c r="K384" i="2"/>
  <c r="K385" i="2" s="1"/>
  <c r="A386" i="2"/>
  <c r="B386" i="2"/>
  <c r="C386" i="2"/>
  <c r="D386" i="2"/>
  <c r="E386" i="2"/>
  <c r="F386" i="2"/>
  <c r="G386" i="2"/>
  <c r="H386" i="2"/>
  <c r="I386" i="2"/>
  <c r="J386" i="2"/>
  <c r="K386" i="2"/>
  <c r="A387" i="2"/>
  <c r="A388" i="2"/>
  <c r="B388" i="2"/>
  <c r="C388" i="2"/>
  <c r="D388" i="2"/>
  <c r="E388" i="2"/>
  <c r="F388" i="2"/>
  <c r="G388" i="2"/>
  <c r="H388" i="2"/>
  <c r="I388" i="2"/>
  <c r="J388" i="2"/>
  <c r="K388" i="2"/>
  <c r="A389" i="2"/>
  <c r="B389" i="2"/>
  <c r="C389" i="2"/>
  <c r="D389" i="2"/>
  <c r="E389" i="2"/>
  <c r="E390" i="2" s="1"/>
  <c r="F389" i="2"/>
  <c r="G389" i="2"/>
  <c r="H389" i="2"/>
  <c r="I389" i="2"/>
  <c r="I390" i="2" s="1"/>
  <c r="J389" i="2"/>
  <c r="K389" i="2"/>
  <c r="A391" i="2"/>
  <c r="B391" i="2"/>
  <c r="C391" i="2"/>
  <c r="D391" i="2"/>
  <c r="E391" i="2"/>
  <c r="F391" i="2"/>
  <c r="G391" i="2"/>
  <c r="H391" i="2"/>
  <c r="I391" i="2"/>
  <c r="J391" i="2"/>
  <c r="K391" i="2"/>
  <c r="A392" i="2"/>
  <c r="A393" i="2"/>
  <c r="B393" i="2"/>
  <c r="C393" i="2"/>
  <c r="D393" i="2"/>
  <c r="E393" i="2"/>
  <c r="F393" i="2"/>
  <c r="G393" i="2"/>
  <c r="H393" i="2"/>
  <c r="I393" i="2"/>
  <c r="J393" i="2"/>
  <c r="K393" i="2"/>
  <c r="A394" i="2"/>
  <c r="B394" i="2"/>
  <c r="C394" i="2"/>
  <c r="D394" i="2"/>
  <c r="E394" i="2"/>
  <c r="F394" i="2"/>
  <c r="G394" i="2"/>
  <c r="G395" i="2" s="1"/>
  <c r="H394" i="2"/>
  <c r="I394" i="2"/>
  <c r="J394" i="2"/>
  <c r="K394" i="2"/>
  <c r="K395" i="2" s="1"/>
  <c r="A396" i="2"/>
  <c r="B396" i="2"/>
  <c r="C396" i="2"/>
  <c r="D396" i="2"/>
  <c r="E396" i="2"/>
  <c r="F396" i="2"/>
  <c r="G396" i="2"/>
  <c r="H396" i="2"/>
  <c r="I396" i="2"/>
  <c r="J396" i="2"/>
  <c r="K396" i="2"/>
  <c r="A397" i="2"/>
  <c r="A398" i="2"/>
  <c r="B398" i="2"/>
  <c r="C398" i="2"/>
  <c r="D398" i="2"/>
  <c r="E398" i="2"/>
  <c r="F398" i="2"/>
  <c r="G398" i="2"/>
  <c r="H398" i="2"/>
  <c r="I398" i="2"/>
  <c r="J398" i="2"/>
  <c r="K398" i="2"/>
  <c r="A399" i="2"/>
  <c r="B399" i="2"/>
  <c r="C399" i="2"/>
  <c r="D399" i="2"/>
  <c r="E399" i="2"/>
  <c r="E400" i="2" s="1"/>
  <c r="F399" i="2"/>
  <c r="G399" i="2"/>
  <c r="H399" i="2"/>
  <c r="I399" i="2"/>
  <c r="I400" i="2" s="1"/>
  <c r="J399" i="2"/>
  <c r="K399" i="2"/>
  <c r="A401" i="2"/>
  <c r="B401" i="2"/>
  <c r="C401" i="2"/>
  <c r="D401" i="2"/>
  <c r="E401" i="2"/>
  <c r="F401" i="2"/>
  <c r="G401" i="2"/>
  <c r="H401" i="2"/>
  <c r="I401" i="2"/>
  <c r="J401" i="2"/>
  <c r="K401" i="2"/>
  <c r="A402" i="2"/>
  <c r="A403" i="2"/>
  <c r="B403" i="2"/>
  <c r="C403" i="2"/>
  <c r="D403" i="2"/>
  <c r="E403" i="2"/>
  <c r="F403" i="2"/>
  <c r="G403" i="2"/>
  <c r="H403" i="2"/>
  <c r="I403" i="2"/>
  <c r="J403" i="2"/>
  <c r="K403" i="2"/>
  <c r="A404" i="2"/>
  <c r="B404" i="2"/>
  <c r="C404" i="2"/>
  <c r="D404" i="2"/>
  <c r="E404" i="2"/>
  <c r="F404" i="2"/>
  <c r="G404" i="2"/>
  <c r="G405" i="2" s="1"/>
  <c r="H404" i="2"/>
  <c r="I404" i="2"/>
  <c r="J404" i="2"/>
  <c r="K404" i="2"/>
  <c r="K405" i="2" s="1"/>
  <c r="A406" i="2"/>
  <c r="B406" i="2"/>
  <c r="C406" i="2"/>
  <c r="D406" i="2"/>
  <c r="E406" i="2"/>
  <c r="F406" i="2"/>
  <c r="G406" i="2"/>
  <c r="H406" i="2"/>
  <c r="I406" i="2"/>
  <c r="J406" i="2"/>
  <c r="K406" i="2"/>
  <c r="A407" i="2"/>
  <c r="A408" i="2"/>
  <c r="B408" i="2"/>
  <c r="C408" i="2"/>
  <c r="D408" i="2"/>
  <c r="E408" i="2"/>
  <c r="F408" i="2"/>
  <c r="G408" i="2"/>
  <c r="H408" i="2"/>
  <c r="I408" i="2"/>
  <c r="J408" i="2"/>
  <c r="K408" i="2"/>
  <c r="A409" i="2"/>
  <c r="B409" i="2"/>
  <c r="C409" i="2"/>
  <c r="D409" i="2"/>
  <c r="E409" i="2"/>
  <c r="E410" i="2" s="1"/>
  <c r="F409" i="2"/>
  <c r="G409" i="2"/>
  <c r="H409" i="2"/>
  <c r="I409" i="2"/>
  <c r="I410" i="2" s="1"/>
  <c r="J409" i="2"/>
  <c r="K409" i="2"/>
  <c r="A411" i="2"/>
  <c r="B411" i="2"/>
  <c r="C411" i="2"/>
  <c r="D411" i="2"/>
  <c r="E411" i="2"/>
  <c r="F411" i="2"/>
  <c r="G411" i="2"/>
  <c r="H411" i="2"/>
  <c r="I411" i="2"/>
  <c r="J411" i="2"/>
  <c r="K411" i="2"/>
  <c r="A412" i="2"/>
  <c r="A413" i="2"/>
  <c r="B413" i="2"/>
  <c r="C413" i="2"/>
  <c r="D413" i="2"/>
  <c r="E413" i="2"/>
  <c r="F413" i="2"/>
  <c r="G413" i="2"/>
  <c r="H413" i="2"/>
  <c r="I413" i="2"/>
  <c r="J413" i="2"/>
  <c r="K413" i="2"/>
  <c r="A414" i="2"/>
  <c r="B414" i="2"/>
  <c r="C414" i="2"/>
  <c r="D414" i="2"/>
  <c r="E414" i="2"/>
  <c r="F414" i="2"/>
  <c r="G414" i="2"/>
  <c r="G415" i="2" s="1"/>
  <c r="H414" i="2"/>
  <c r="I414" i="2"/>
  <c r="J414" i="2"/>
  <c r="K414" i="2"/>
  <c r="K415" i="2" s="1"/>
  <c r="A416" i="2"/>
  <c r="B416" i="2"/>
  <c r="C416" i="2"/>
  <c r="D416" i="2"/>
  <c r="E416" i="2"/>
  <c r="F416" i="2"/>
  <c r="G416" i="2"/>
  <c r="H416" i="2"/>
  <c r="I416" i="2"/>
  <c r="J416" i="2"/>
  <c r="K416" i="2"/>
  <c r="A417" i="2"/>
  <c r="A418" i="2"/>
  <c r="B418" i="2"/>
  <c r="C418" i="2"/>
  <c r="D418" i="2"/>
  <c r="E418" i="2"/>
  <c r="F418" i="2"/>
  <c r="G418" i="2"/>
  <c r="H418" i="2"/>
  <c r="I418" i="2"/>
  <c r="J418" i="2"/>
  <c r="K418" i="2"/>
  <c r="A419" i="2"/>
  <c r="B419" i="2"/>
  <c r="C419" i="2"/>
  <c r="D419" i="2"/>
  <c r="E419" i="2"/>
  <c r="E420" i="2" s="1"/>
  <c r="F419" i="2"/>
  <c r="G419" i="2"/>
  <c r="H419" i="2"/>
  <c r="I419" i="2"/>
  <c r="I420" i="2" s="1"/>
  <c r="J419" i="2"/>
  <c r="K419" i="2"/>
  <c r="A421" i="2"/>
  <c r="B421" i="2"/>
  <c r="C421" i="2"/>
  <c r="D421" i="2"/>
  <c r="E421" i="2"/>
  <c r="F421" i="2"/>
  <c r="G421" i="2"/>
  <c r="H421" i="2"/>
  <c r="I421" i="2"/>
  <c r="J421" i="2"/>
  <c r="K421" i="2"/>
  <c r="A422" i="2"/>
  <c r="A423" i="2"/>
  <c r="B423" i="2"/>
  <c r="C423" i="2"/>
  <c r="D423" i="2"/>
  <c r="E423" i="2"/>
  <c r="F423" i="2"/>
  <c r="G423" i="2"/>
  <c r="H423" i="2"/>
  <c r="I423" i="2"/>
  <c r="J423" i="2"/>
  <c r="K423" i="2"/>
  <c r="A424" i="2"/>
  <c r="B424" i="2"/>
  <c r="C424" i="2"/>
  <c r="D424" i="2"/>
  <c r="E424" i="2"/>
  <c r="F424" i="2"/>
  <c r="G424" i="2"/>
  <c r="H424" i="2"/>
  <c r="I424" i="2"/>
  <c r="J424" i="2"/>
  <c r="K424" i="2"/>
  <c r="K425" i="2" s="1"/>
  <c r="A426" i="2"/>
  <c r="B426" i="2"/>
  <c r="C426" i="2"/>
  <c r="D426" i="2"/>
  <c r="E426" i="2"/>
  <c r="F426" i="2"/>
  <c r="G426" i="2"/>
  <c r="H426" i="2"/>
  <c r="I426" i="2"/>
  <c r="J426" i="2"/>
  <c r="K426" i="2"/>
  <c r="A427" i="2"/>
  <c r="A428" i="2"/>
  <c r="B428" i="2"/>
  <c r="C428" i="2"/>
  <c r="D428" i="2"/>
  <c r="E428" i="2"/>
  <c r="F428" i="2"/>
  <c r="G428" i="2"/>
  <c r="H428" i="2"/>
  <c r="I428" i="2"/>
  <c r="J428" i="2"/>
  <c r="K428" i="2"/>
  <c r="A429" i="2"/>
  <c r="B429" i="2"/>
  <c r="C429" i="2"/>
  <c r="D429" i="2"/>
  <c r="E429" i="2"/>
  <c r="E430" i="2" s="1"/>
  <c r="F429" i="2"/>
  <c r="G429" i="2"/>
  <c r="H429" i="2"/>
  <c r="I429" i="2"/>
  <c r="I430" i="2" s="1"/>
  <c r="J429" i="2"/>
  <c r="K429" i="2"/>
  <c r="A431" i="2"/>
  <c r="B431" i="2"/>
  <c r="C431" i="2"/>
  <c r="D431" i="2"/>
  <c r="E431" i="2"/>
  <c r="F431" i="2"/>
  <c r="G431" i="2"/>
  <c r="H431" i="2"/>
  <c r="I431" i="2"/>
  <c r="J431" i="2"/>
  <c r="K431" i="2"/>
  <c r="A432" i="2"/>
  <c r="A433" i="2"/>
  <c r="B433" i="2"/>
  <c r="C433" i="2"/>
  <c r="D433" i="2"/>
  <c r="E433" i="2"/>
  <c r="F433" i="2"/>
  <c r="G433" i="2"/>
  <c r="H433" i="2"/>
  <c r="I433" i="2"/>
  <c r="J433" i="2"/>
  <c r="K433" i="2"/>
  <c r="A434" i="2"/>
  <c r="B434" i="2"/>
  <c r="C434" i="2"/>
  <c r="D434" i="2"/>
  <c r="E434" i="2"/>
  <c r="F434" i="2"/>
  <c r="G434" i="2"/>
  <c r="G435" i="2" s="1"/>
  <c r="H434" i="2"/>
  <c r="I434" i="2"/>
  <c r="J434" i="2"/>
  <c r="K434" i="2"/>
  <c r="K435" i="2" s="1"/>
  <c r="A436" i="2"/>
  <c r="B436" i="2"/>
  <c r="C436" i="2"/>
  <c r="D436" i="2"/>
  <c r="E436" i="2"/>
  <c r="F436" i="2"/>
  <c r="G436" i="2"/>
  <c r="H436" i="2"/>
  <c r="I436" i="2"/>
  <c r="J436" i="2"/>
  <c r="K436" i="2"/>
  <c r="A437" i="2"/>
  <c r="A438" i="2"/>
  <c r="B438" i="2"/>
  <c r="C438" i="2"/>
  <c r="D438" i="2"/>
  <c r="E438" i="2"/>
  <c r="F438" i="2"/>
  <c r="G438" i="2"/>
  <c r="H438" i="2"/>
  <c r="I438" i="2"/>
  <c r="J438" i="2"/>
  <c r="K438" i="2"/>
  <c r="A439" i="2"/>
  <c r="B439" i="2"/>
  <c r="C439" i="2"/>
  <c r="D439" i="2"/>
  <c r="E439" i="2"/>
  <c r="E440" i="2" s="1"/>
  <c r="F439" i="2"/>
  <c r="G439" i="2"/>
  <c r="H439" i="2"/>
  <c r="I439" i="2"/>
  <c r="I440" i="2" s="1"/>
  <c r="J439" i="2"/>
  <c r="K439" i="2"/>
  <c r="A441" i="2"/>
  <c r="B441" i="2"/>
  <c r="C441" i="2"/>
  <c r="D441" i="2"/>
  <c r="E441" i="2"/>
  <c r="F441" i="2"/>
  <c r="G441" i="2"/>
  <c r="H441" i="2"/>
  <c r="I441" i="2"/>
  <c r="J441" i="2"/>
  <c r="K441" i="2"/>
  <c r="A442" i="2"/>
  <c r="A443" i="2"/>
  <c r="B443" i="2"/>
  <c r="C443" i="2"/>
  <c r="D443" i="2"/>
  <c r="E443" i="2"/>
  <c r="F443" i="2"/>
  <c r="G443" i="2"/>
  <c r="H443" i="2"/>
  <c r="I443" i="2"/>
  <c r="J443" i="2"/>
  <c r="K443" i="2"/>
  <c r="A444" i="2"/>
  <c r="B444" i="2"/>
  <c r="C444" i="2"/>
  <c r="D444" i="2"/>
  <c r="E444" i="2"/>
  <c r="F444" i="2"/>
  <c r="G444" i="2"/>
  <c r="G445" i="2" s="1"/>
  <c r="H444" i="2"/>
  <c r="I444" i="2"/>
  <c r="J444" i="2"/>
  <c r="K444" i="2"/>
  <c r="K445" i="2" s="1"/>
  <c r="A446" i="2"/>
  <c r="B446" i="2"/>
  <c r="C446" i="2"/>
  <c r="D446" i="2"/>
  <c r="E446" i="2"/>
  <c r="F446" i="2"/>
  <c r="G446" i="2"/>
  <c r="H446" i="2"/>
  <c r="I446" i="2"/>
  <c r="J446" i="2"/>
  <c r="K446" i="2"/>
  <c r="A447" i="2"/>
  <c r="A448" i="2"/>
  <c r="B448" i="2"/>
  <c r="C448" i="2"/>
  <c r="D448" i="2"/>
  <c r="E448" i="2"/>
  <c r="F448" i="2"/>
  <c r="G448" i="2"/>
  <c r="H448" i="2"/>
  <c r="I448" i="2"/>
  <c r="J448" i="2"/>
  <c r="K448" i="2"/>
  <c r="A449" i="2"/>
  <c r="B449" i="2"/>
  <c r="C449" i="2"/>
  <c r="D449" i="2"/>
  <c r="E449" i="2"/>
  <c r="E450" i="2" s="1"/>
  <c r="F449" i="2"/>
  <c r="G449" i="2"/>
  <c r="H449" i="2"/>
  <c r="I449" i="2"/>
  <c r="I450" i="2" s="1"/>
  <c r="J449" i="2"/>
  <c r="K449" i="2"/>
  <c r="A451" i="2"/>
  <c r="B451" i="2"/>
  <c r="C451" i="2"/>
  <c r="D451" i="2"/>
  <c r="E451" i="2"/>
  <c r="F451" i="2"/>
  <c r="G451" i="2"/>
  <c r="H451" i="2"/>
  <c r="I451" i="2"/>
  <c r="J451" i="2"/>
  <c r="K451" i="2"/>
  <c r="A5" i="2"/>
  <c r="D6" i="2"/>
  <c r="J37" i="2" l="1"/>
  <c r="F37" i="2"/>
  <c r="I37" i="2"/>
  <c r="E37" i="2"/>
  <c r="C22" i="2"/>
  <c r="C37" i="2"/>
  <c r="J450" i="2"/>
  <c r="F450" i="2"/>
  <c r="H445" i="2"/>
  <c r="J440" i="2"/>
  <c r="F440" i="2"/>
  <c r="H435" i="2"/>
  <c r="J430" i="2"/>
  <c r="F430" i="2"/>
  <c r="H425" i="2"/>
  <c r="J420" i="2"/>
  <c r="F420" i="2"/>
  <c r="H415" i="2"/>
  <c r="J410" i="2"/>
  <c r="F410" i="2"/>
  <c r="H405" i="2"/>
  <c r="J400" i="2"/>
  <c r="F400" i="2"/>
  <c r="H395" i="2"/>
  <c r="J390" i="2"/>
  <c r="F390" i="2"/>
  <c r="H385" i="2"/>
  <c r="J380" i="2"/>
  <c r="F380" i="2"/>
  <c r="H375" i="2"/>
  <c r="J370" i="2"/>
  <c r="F370" i="2"/>
  <c r="H365" i="2"/>
  <c r="J360" i="2"/>
  <c r="F360" i="2"/>
  <c r="H355" i="2"/>
  <c r="J350" i="2"/>
  <c r="F350" i="2"/>
  <c r="H345" i="2"/>
  <c r="J340" i="2"/>
  <c r="F340" i="2"/>
  <c r="H335" i="2"/>
  <c r="J330" i="2"/>
  <c r="F330" i="2"/>
  <c r="H325" i="2"/>
  <c r="J320" i="2"/>
  <c r="F320" i="2"/>
  <c r="H315" i="2"/>
  <c r="J310" i="2"/>
  <c r="F310" i="2"/>
  <c r="H305" i="2"/>
  <c r="J300" i="2"/>
  <c r="F300" i="2"/>
  <c r="H295" i="2"/>
  <c r="J290" i="2"/>
  <c r="F290" i="2"/>
  <c r="H285" i="2"/>
  <c r="J280" i="2"/>
  <c r="F280" i="2"/>
  <c r="H275" i="2"/>
  <c r="J270" i="2"/>
  <c r="F270" i="2"/>
  <c r="H265" i="2"/>
  <c r="J260" i="2"/>
  <c r="F260" i="2"/>
  <c r="H255" i="2"/>
  <c r="J250" i="2"/>
  <c r="F250" i="2"/>
  <c r="H245" i="2"/>
  <c r="J240" i="2"/>
  <c r="F240" i="2"/>
  <c r="H235" i="2"/>
  <c r="J230" i="2"/>
  <c r="F230" i="2"/>
  <c r="H225" i="2"/>
  <c r="J220" i="2"/>
  <c r="F220" i="2"/>
  <c r="H215" i="2"/>
  <c r="J210" i="2"/>
  <c r="F210" i="2"/>
  <c r="H205" i="2"/>
  <c r="J200" i="2"/>
  <c r="F200" i="2"/>
  <c r="H195" i="2"/>
  <c r="J190" i="2"/>
  <c r="F190" i="2"/>
  <c r="H185" i="2"/>
  <c r="J180" i="2"/>
  <c r="F180" i="2"/>
  <c r="H175" i="2"/>
  <c r="J170" i="2"/>
  <c r="F170" i="2"/>
  <c r="H165" i="2"/>
  <c r="J160" i="2"/>
  <c r="F160" i="2"/>
  <c r="H155" i="2"/>
  <c r="J150" i="2"/>
  <c r="F150" i="2"/>
  <c r="H145" i="2"/>
  <c r="I135" i="2"/>
  <c r="K130" i="2"/>
  <c r="G130" i="2"/>
  <c r="C130" i="2"/>
  <c r="I125" i="2"/>
  <c r="K120" i="2"/>
  <c r="G120" i="2"/>
  <c r="C120" i="2"/>
  <c r="I115" i="2"/>
  <c r="K110" i="2"/>
  <c r="G110" i="2"/>
  <c r="C110" i="2"/>
  <c r="K100" i="2"/>
  <c r="G100" i="2"/>
  <c r="C100" i="2"/>
  <c r="K90" i="2"/>
  <c r="G90" i="2"/>
  <c r="C90" i="2"/>
  <c r="K80" i="2"/>
  <c r="G80" i="2"/>
  <c r="C80" i="2"/>
  <c r="K70" i="2"/>
  <c r="G70" i="2"/>
  <c r="C70" i="2"/>
  <c r="I60" i="2"/>
  <c r="E60" i="2"/>
  <c r="I50" i="2"/>
  <c r="E50" i="2"/>
  <c r="I40" i="2"/>
  <c r="E40" i="2"/>
  <c r="K37" i="2"/>
  <c r="G37" i="2"/>
  <c r="I30" i="2"/>
  <c r="E30" i="2"/>
  <c r="H20" i="2"/>
  <c r="D20" i="2"/>
  <c r="H37" i="2"/>
  <c r="D37" i="2"/>
  <c r="I20" i="2"/>
  <c r="E20" i="2"/>
  <c r="E165" i="2"/>
  <c r="D135" i="2"/>
  <c r="D125" i="2"/>
  <c r="D115" i="2"/>
  <c r="D105" i="2"/>
  <c r="D95" i="2"/>
  <c r="D85" i="2"/>
  <c r="D445" i="2"/>
  <c r="D435" i="2"/>
  <c r="D425" i="2"/>
  <c r="D415" i="2"/>
  <c r="D405" i="2"/>
  <c r="D395" i="2"/>
  <c r="D385" i="2"/>
  <c r="D375" i="2"/>
  <c r="D365" i="2"/>
  <c r="D355" i="2"/>
  <c r="D345" i="2"/>
  <c r="D335" i="2"/>
  <c r="D325" i="2"/>
  <c r="D315" i="2"/>
  <c r="D305" i="2"/>
  <c r="D295" i="2"/>
  <c r="D285" i="2"/>
  <c r="D275" i="2"/>
  <c r="D265" i="2"/>
  <c r="D255" i="2"/>
  <c r="D245" i="2"/>
  <c r="D235" i="2"/>
  <c r="D225" i="2"/>
  <c r="D215" i="2"/>
  <c r="D205" i="2"/>
  <c r="D195" i="2"/>
  <c r="D185" i="2"/>
  <c r="D175" i="2"/>
  <c r="F165" i="2"/>
  <c r="D165" i="2"/>
  <c r="D155" i="2"/>
  <c r="D145" i="2"/>
  <c r="J140" i="2"/>
  <c r="F140" i="2"/>
  <c r="E135" i="2"/>
  <c r="E125" i="2"/>
  <c r="E115" i="2"/>
  <c r="K22" i="2"/>
  <c r="I22" i="2"/>
  <c r="G22" i="2"/>
  <c r="E22" i="2"/>
  <c r="G425" i="2"/>
  <c r="J22" i="2"/>
  <c r="H22" i="2"/>
  <c r="F22" i="2"/>
  <c r="D22" i="2"/>
  <c r="H450" i="2"/>
  <c r="D450" i="2"/>
  <c r="K450" i="2"/>
  <c r="G450" i="2"/>
  <c r="C450" i="2"/>
  <c r="H440" i="2"/>
  <c r="D440" i="2"/>
  <c r="K440" i="2"/>
  <c r="G440" i="2"/>
  <c r="C440" i="2"/>
  <c r="H430" i="2"/>
  <c r="D430" i="2"/>
  <c r="K430" i="2"/>
  <c r="G430" i="2"/>
  <c r="C430" i="2"/>
  <c r="H420" i="2"/>
  <c r="D420" i="2"/>
  <c r="K420" i="2"/>
  <c r="G420" i="2"/>
  <c r="C420" i="2"/>
  <c r="H410" i="2"/>
  <c r="D410" i="2"/>
  <c r="K410" i="2"/>
  <c r="G410" i="2"/>
  <c r="C410" i="2"/>
  <c r="H400" i="2"/>
  <c r="D400" i="2"/>
  <c r="K400" i="2"/>
  <c r="G400" i="2"/>
  <c r="C400" i="2"/>
  <c r="H390" i="2"/>
  <c r="D390" i="2"/>
  <c r="K390" i="2"/>
  <c r="G390" i="2"/>
  <c r="C390" i="2"/>
  <c r="H380" i="2"/>
  <c r="D380" i="2"/>
  <c r="K380" i="2"/>
  <c r="G380" i="2"/>
  <c r="C380" i="2"/>
  <c r="H370" i="2"/>
  <c r="D370" i="2"/>
  <c r="K370" i="2"/>
  <c r="G370" i="2"/>
  <c r="C370" i="2"/>
  <c r="H360" i="2"/>
  <c r="D360" i="2"/>
  <c r="K360" i="2"/>
  <c r="G360" i="2"/>
  <c r="C360" i="2"/>
  <c r="H350" i="2"/>
  <c r="D350" i="2"/>
  <c r="K350" i="2"/>
  <c r="G350" i="2"/>
  <c r="C350" i="2"/>
  <c r="H340" i="2"/>
  <c r="D340" i="2"/>
  <c r="K340" i="2"/>
  <c r="G340" i="2"/>
  <c r="C340" i="2"/>
  <c r="D330" i="2"/>
  <c r="H330" i="2"/>
  <c r="K330" i="2"/>
  <c r="G330" i="2"/>
  <c r="C330" i="2"/>
  <c r="K140" i="2"/>
  <c r="G140" i="2"/>
  <c r="H320" i="2"/>
  <c r="D320" i="2"/>
  <c r="E45" i="2"/>
  <c r="E35" i="2"/>
  <c r="K320" i="2"/>
  <c r="G320" i="2"/>
  <c r="C320" i="2"/>
  <c r="H310" i="2"/>
  <c r="D310" i="2"/>
  <c r="K310" i="2"/>
  <c r="G310" i="2"/>
  <c r="C310" i="2"/>
  <c r="H300" i="2"/>
  <c r="D300" i="2"/>
  <c r="K300" i="2"/>
  <c r="G300" i="2"/>
  <c r="C300" i="2"/>
  <c r="H290" i="2"/>
  <c r="D290" i="2"/>
  <c r="K290" i="2"/>
  <c r="G290" i="2"/>
  <c r="C290" i="2"/>
  <c r="H280" i="2"/>
  <c r="D280" i="2"/>
  <c r="K280" i="2"/>
  <c r="G280" i="2"/>
  <c r="C280" i="2"/>
  <c r="C140" i="2"/>
  <c r="H270" i="2"/>
  <c r="D270" i="2"/>
  <c r="K270" i="2"/>
  <c r="G270" i="2"/>
  <c r="C270" i="2"/>
  <c r="H260" i="2"/>
  <c r="D260" i="2"/>
  <c r="K260" i="2"/>
  <c r="G260" i="2"/>
  <c r="C260" i="2"/>
  <c r="H250" i="2"/>
  <c r="D250" i="2"/>
  <c r="K250" i="2"/>
  <c r="G250" i="2"/>
  <c r="C250" i="2"/>
  <c r="H240" i="2"/>
  <c r="D240" i="2"/>
  <c r="K240" i="2"/>
  <c r="G240" i="2"/>
  <c r="C240" i="2"/>
  <c r="H230" i="2"/>
  <c r="D230" i="2"/>
  <c r="K230" i="2"/>
  <c r="G230" i="2"/>
  <c r="C230" i="2"/>
  <c r="H220" i="2"/>
  <c r="D220" i="2"/>
  <c r="K220" i="2"/>
  <c r="G220" i="2"/>
  <c r="C220" i="2"/>
  <c r="H210" i="2"/>
  <c r="D210" i="2"/>
  <c r="K210" i="2"/>
  <c r="G210" i="2"/>
  <c r="C210" i="2"/>
  <c r="H200" i="2"/>
  <c r="D200" i="2"/>
  <c r="K200" i="2"/>
  <c r="G200" i="2"/>
  <c r="C200" i="2"/>
  <c r="H190" i="2"/>
  <c r="D190" i="2"/>
  <c r="K190" i="2"/>
  <c r="G190" i="2"/>
  <c r="C190" i="2"/>
  <c r="H180" i="2"/>
  <c r="D180" i="2"/>
  <c r="K180" i="2"/>
  <c r="G180" i="2"/>
  <c r="C180" i="2"/>
  <c r="H170" i="2"/>
  <c r="D170" i="2"/>
  <c r="K170" i="2"/>
  <c r="G170" i="2"/>
  <c r="C170" i="2"/>
  <c r="H160" i="2"/>
  <c r="D160" i="2"/>
  <c r="K160" i="2"/>
  <c r="G160" i="2"/>
  <c r="C160" i="2"/>
  <c r="H150" i="2"/>
  <c r="D150" i="2"/>
  <c r="K150" i="2"/>
  <c r="G150" i="2"/>
  <c r="C150" i="2"/>
  <c r="I140" i="2"/>
  <c r="E140" i="2"/>
  <c r="H140" i="2"/>
  <c r="D140" i="2"/>
  <c r="I130" i="2"/>
  <c r="E130" i="2"/>
  <c r="H130" i="2"/>
  <c r="D130" i="2"/>
  <c r="I120" i="2"/>
  <c r="E120" i="2"/>
  <c r="H120" i="2"/>
  <c r="D120" i="2"/>
  <c r="I110" i="2"/>
  <c r="E110" i="2"/>
  <c r="H110" i="2"/>
  <c r="D110" i="2"/>
  <c r="I100" i="2"/>
  <c r="E100" i="2"/>
  <c r="H100" i="2"/>
  <c r="D100" i="2"/>
  <c r="I90" i="2"/>
  <c r="E90" i="2"/>
  <c r="H90" i="2"/>
  <c r="D90" i="2"/>
  <c r="I80" i="2"/>
  <c r="E80" i="2"/>
  <c r="H80" i="2"/>
  <c r="D80" i="2"/>
  <c r="I70" i="2"/>
  <c r="E70" i="2"/>
  <c r="E55" i="2"/>
  <c r="H70" i="2"/>
  <c r="D70" i="2"/>
  <c r="K60" i="2"/>
  <c r="G60" i="2"/>
  <c r="C60" i="2"/>
  <c r="J60" i="2"/>
  <c r="F60" i="2"/>
  <c r="K50" i="2"/>
  <c r="G50" i="2"/>
  <c r="C50" i="2"/>
  <c r="J50" i="2"/>
  <c r="F50" i="2"/>
  <c r="K40" i="2"/>
  <c r="G40" i="2"/>
  <c r="C40" i="2"/>
  <c r="J40" i="2"/>
  <c r="F40" i="2"/>
  <c r="F445" i="2"/>
  <c r="F435" i="2"/>
  <c r="F425" i="2"/>
  <c r="F415" i="2"/>
  <c r="F395" i="2"/>
  <c r="F385" i="2"/>
  <c r="F345" i="2"/>
  <c r="F325" i="2"/>
  <c r="F315" i="2"/>
  <c r="F305" i="2"/>
  <c r="F265" i="2"/>
  <c r="K30" i="2"/>
  <c r="G30" i="2"/>
  <c r="C30" i="2"/>
  <c r="K20" i="2"/>
  <c r="G20" i="2"/>
  <c r="C20" i="2"/>
  <c r="J30" i="2"/>
  <c r="F30" i="2"/>
  <c r="J20" i="2"/>
  <c r="F20" i="2"/>
  <c r="F285" i="2"/>
  <c r="J445" i="2"/>
  <c r="I445" i="2"/>
  <c r="E445" i="2"/>
  <c r="J435" i="2"/>
  <c r="I435" i="2"/>
  <c r="E435" i="2"/>
  <c r="J425" i="2"/>
  <c r="F335" i="2"/>
  <c r="I425" i="2"/>
  <c r="E425" i="2"/>
  <c r="J415" i="2"/>
  <c r="F405" i="2"/>
  <c r="I415" i="2"/>
  <c r="E415" i="2"/>
  <c r="J405" i="2"/>
  <c r="I405" i="2"/>
  <c r="E405" i="2"/>
  <c r="J395" i="2"/>
  <c r="I395" i="2"/>
  <c r="E395" i="2"/>
  <c r="J385" i="2"/>
  <c r="I385" i="2"/>
  <c r="E385" i="2"/>
  <c r="J375" i="2"/>
  <c r="F375" i="2"/>
  <c r="F365" i="2"/>
  <c r="F355" i="2"/>
  <c r="I375" i="2"/>
  <c r="E375" i="2"/>
  <c r="J365" i="2"/>
  <c r="F295" i="2"/>
  <c r="F255" i="2"/>
  <c r="I365" i="2"/>
  <c r="E365" i="2"/>
  <c r="J355" i="2"/>
  <c r="I355" i="2"/>
  <c r="E355" i="2"/>
  <c r="J345" i="2"/>
  <c r="I345" i="2"/>
  <c r="E345" i="2"/>
  <c r="J335" i="2"/>
  <c r="F275" i="2"/>
  <c r="I335" i="2"/>
  <c r="E335" i="2"/>
  <c r="I325" i="2"/>
  <c r="D75" i="2"/>
  <c r="J325" i="2"/>
  <c r="F245" i="2"/>
  <c r="E325" i="2"/>
  <c r="J315" i="2"/>
  <c r="I315" i="2"/>
  <c r="E315" i="2"/>
  <c r="J305" i="2"/>
  <c r="I305" i="2"/>
  <c r="E305" i="2"/>
  <c r="J295" i="2"/>
  <c r="I295" i="2"/>
  <c r="E295" i="2"/>
  <c r="J285" i="2"/>
  <c r="I285" i="2"/>
  <c r="E285" i="2"/>
  <c r="J275" i="2"/>
  <c r="I275" i="2"/>
  <c r="E275" i="2"/>
  <c r="J265" i="2"/>
  <c r="I265" i="2"/>
  <c r="E265" i="2"/>
  <c r="J255" i="2"/>
  <c r="I255" i="2"/>
  <c r="E255" i="2"/>
  <c r="J245" i="2"/>
  <c r="I245" i="2"/>
  <c r="E245" i="2"/>
  <c r="J235" i="2"/>
  <c r="F235" i="2"/>
  <c r="I235" i="2"/>
  <c r="E235" i="2"/>
  <c r="J225" i="2"/>
  <c r="F225" i="2"/>
  <c r="F215" i="2"/>
  <c r="F205" i="2"/>
  <c r="F195" i="2"/>
  <c r="F185" i="2"/>
  <c r="I225" i="2"/>
  <c r="E225" i="2"/>
  <c r="J215" i="2"/>
  <c r="I215" i="2"/>
  <c r="E215" i="2"/>
  <c r="J205" i="2"/>
  <c r="F175" i="2"/>
  <c r="I205" i="2"/>
  <c r="E205" i="2"/>
  <c r="J195" i="2"/>
  <c r="I195" i="2"/>
  <c r="E195" i="2"/>
  <c r="J185" i="2"/>
  <c r="I185" i="2"/>
  <c r="E185" i="2"/>
  <c r="J175" i="2"/>
  <c r="F155" i="2"/>
  <c r="I175" i="2"/>
  <c r="E175" i="2"/>
  <c r="J165" i="2"/>
  <c r="I165" i="2"/>
  <c r="J155" i="2"/>
  <c r="J145" i="2"/>
  <c r="F145" i="2"/>
  <c r="I155" i="2"/>
  <c r="E155" i="2"/>
  <c r="I145" i="2"/>
  <c r="E145" i="2"/>
  <c r="K135" i="2"/>
  <c r="G135" i="2"/>
  <c r="J135" i="2"/>
  <c r="F135" i="2"/>
  <c r="K125" i="2"/>
  <c r="G125" i="2"/>
  <c r="J125" i="2"/>
  <c r="F125" i="2"/>
  <c r="K115" i="2"/>
  <c r="G115" i="2"/>
  <c r="K105" i="2"/>
  <c r="G105" i="2"/>
  <c r="K95" i="2"/>
  <c r="G95" i="2"/>
  <c r="K85" i="2"/>
  <c r="G85" i="2"/>
  <c r="K75" i="2"/>
  <c r="G75" i="2"/>
  <c r="K65" i="2"/>
  <c r="G65" i="2"/>
  <c r="I55" i="2"/>
  <c r="I45" i="2"/>
  <c r="I35" i="2"/>
  <c r="I25" i="2"/>
  <c r="J115" i="2"/>
  <c r="F115" i="2"/>
  <c r="F105" i="2"/>
  <c r="F95" i="2"/>
  <c r="F75" i="2"/>
  <c r="F65" i="2"/>
  <c r="D55" i="2"/>
  <c r="D45" i="2"/>
  <c r="D35" i="2"/>
  <c r="J105" i="2"/>
  <c r="J95" i="2"/>
  <c r="I105" i="2"/>
  <c r="E105" i="2"/>
  <c r="I95" i="2"/>
  <c r="E95" i="2"/>
  <c r="I85" i="2"/>
  <c r="J85" i="2"/>
  <c r="F85" i="2"/>
  <c r="E85" i="2"/>
  <c r="I15" i="2"/>
  <c r="J75" i="2"/>
  <c r="I75" i="2"/>
  <c r="E75" i="2"/>
  <c r="D65" i="2"/>
  <c r="J65" i="2"/>
  <c r="H55" i="2"/>
  <c r="H45" i="2"/>
  <c r="H35" i="2"/>
  <c r="I65" i="2"/>
  <c r="E65" i="2"/>
  <c r="D25" i="2"/>
  <c r="D15" i="2"/>
  <c r="K55" i="2"/>
  <c r="G55" i="2"/>
  <c r="J55" i="2"/>
  <c r="F55" i="2"/>
  <c r="J45" i="2"/>
  <c r="K45" i="2"/>
  <c r="G45" i="2"/>
  <c r="F45" i="2"/>
  <c r="J35" i="2"/>
  <c r="F35" i="2"/>
  <c r="H25" i="2"/>
  <c r="H15" i="2"/>
  <c r="K35" i="2"/>
  <c r="G35" i="2"/>
  <c r="K25" i="2"/>
  <c r="G25" i="2"/>
  <c r="K15" i="2"/>
  <c r="G15" i="2"/>
  <c r="J25" i="2"/>
  <c r="F25" i="2"/>
  <c r="J15" i="2"/>
  <c r="F15" i="2"/>
  <c r="E25" i="2"/>
  <c r="E15" i="2"/>
</calcChain>
</file>

<file path=xl/sharedStrings.xml><?xml version="1.0" encoding="utf-8"?>
<sst xmlns="http://schemas.openxmlformats.org/spreadsheetml/2006/main" count="881" uniqueCount="77">
  <si>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</si>
  <si>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</si>
  <si>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</si>
  <si>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</si>
  <si>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</si>
  <si>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</si>
  <si>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</si>
  <si>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</si>
  <si>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VIII. Финансы</t>
  </si>
  <si>
    <t>По полному кругу предприятий и организаций</t>
  </si>
  <si>
    <t>Количество предприятий и организаций - всего</t>
  </si>
  <si>
    <t>единиц</t>
  </si>
  <si>
    <t>Число прибыльных предприятий и организаций</t>
  </si>
  <si>
    <t>Число убыточных предприятий и организаций</t>
  </si>
  <si>
    <t>в том числе по крупным и средним предприятиям и организациям:</t>
  </si>
  <si>
    <t>тыс. рублей</t>
  </si>
  <si>
    <t>заполняется автоматически</t>
  </si>
  <si>
    <t>Финансовый результат - всего</t>
  </si>
  <si>
    <t>прибыль прибыльных предприятий</t>
  </si>
  <si>
    <t>убыток организаций</t>
  </si>
  <si>
    <t>Финансовый результат</t>
  </si>
  <si>
    <t>Раздел A Сельское, лесное хозяйство, охота, рыболовство и рыбоводство</t>
  </si>
  <si>
    <t>в т.ч. сельское хозяйство</t>
  </si>
  <si>
    <t>прибыль прибыльных сельскохозяйственных предприятий</t>
  </si>
  <si>
    <t>B+C+D+E всего</t>
  </si>
  <si>
    <t>Раздел B Добыча полезных ископаемых</t>
  </si>
  <si>
    <t>Раздел C Обрабатывающие производства</t>
  </si>
  <si>
    <t>10 Производство пищевых продуктов</t>
  </si>
  <si>
    <t>11 Производство напитков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</si>
  <si>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</si>
  <si>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</si>
  <si>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</si>
  <si>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</si>
  <si>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>17 Производство бумаги и бумажных изделий</t>
  </si>
  <si>
    <t>18 Деятельность полиграфическая и копирование носителей информации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</si>
  <si>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</si>
  <si>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</si>
  <si>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</si>
  <si>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</si>
  <si>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>24 Производство металлургическое</t>
  </si>
  <si>
    <t>25 Производство готовых металлических изделий, кроме машин и оборудования</t>
  </si>
  <si>
    <t>26 Производство компьютеров, электронных и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</si>
  <si>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</si>
  <si>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</si>
  <si>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</si>
  <si>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</si>
  <si>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</si>
  <si>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</si>
  <si>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33 Ремонт и монтаж машин и оборудования</t>
  </si>
  <si>
    <t>Раздел D Обеспечение электрической энергией, газом и паром; кондиционирование воздуха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</si>
  <si>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</si>
  <si>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</si>
  <si>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</si>
  <si>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 xml:space="preserve">Раздел H: Транспортировка и хранение  </t>
  </si>
  <si>
    <t>прибыль</t>
  </si>
  <si>
    <t>убыток</t>
  </si>
  <si>
    <t>Раздел I: Деятельность гостиниц и предприятий общественного питания</t>
  </si>
  <si>
    <t>Раздел J: Деятельность в области информации и связи</t>
  </si>
  <si>
    <t>Раздел K: Деятельность финансовая и страховая</t>
  </si>
  <si>
    <t xml:space="preserve">Раздел L: Деятельность по операциям с недвижимым имуществом         </t>
  </si>
  <si>
    <t xml:space="preserve">Раздел M: Деятельность профессиональная, научная и техническая            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</si>
  <si>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</si>
  <si>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</si>
  <si>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</si>
  <si>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</si>
  <si>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</si>
  <si>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</si>
  <si>
    <t>лесное хозяйство</t>
  </si>
  <si>
    <t>темп роста</t>
  </si>
  <si>
    <t>доля в полном круге</t>
  </si>
  <si>
    <t>%</t>
  </si>
  <si>
    <t>2020 и 2021  заполняются автоматически</t>
  </si>
  <si>
    <t xml:space="preserve">  2020 и 2021  заполняются автоматически</t>
  </si>
  <si>
    <t xml:space="preserve">2020 и 2021  заполняются автоматически  </t>
  </si>
  <si>
    <t xml:space="preserve"> 2020 и 2021  заполняются автоматически</t>
  </si>
  <si>
    <t xml:space="preserve">2020 и 2021  заполняются автоматически </t>
  </si>
  <si>
    <t>малые с/х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</si>
</sst>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\-#,##0.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7"/>
      <name val="Arial"/>
      <family val="2"/>
      <charset val="204"/>
    </font>
    <font>
      <sz val="10"/>
      <name val="Arial"/>
      <family val="2"/>
      <charset val="204"/>
    </font>
    <font>
      <sz val="8.25"/>
      <name val="Tahoma"/>
      <family val="2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7"/>
      <name val="Arial"/>
      <family val="2"/>
      <charset val="204"/>
    </font>
    <font>
      <sz val="8.25"/>
      <name val="Tahoma"/>
      <family val="2"/>
      <charset val="204"/>
    </font>
    <font>
      <i/>
      <sz val="8"/>
      <name val="Arial"/>
      <family val="2"/>
      <charset val="204"/>
    </font>
    <font>
      <b/>
      <sz val="7"/>
      <name val="Arial"/>
      <family val="2"/>
      <charset val="204"/>
    </font>
    <font>
      <sz val="7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13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hair">
        <color indexed="8"/>
      </bottom>
      <diagonal/>
    </border>
    <border>
      <left/>
      <right style="medium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/>
      <diagonal/>
    </border>
    <border>
      <left/>
      <right style="hair">
        <color indexed="8"/>
      </right>
      <top style="medium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medium">
        <color indexed="8"/>
      </left>
      <right style="hair">
        <color indexed="8"/>
      </right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/>
      <diagonal/>
    </border>
  </borders>
  <cellStyleXfs count="1">
    <xf numFmtId="0" fontId="0" fillId="0" borderId="0"/>
  </cellStyleXfs>
  <cellXfs count="194">
    <xf numFmtId="0" fontId="0" fillId="0" borderId="0" xfId="0"/>
    <xf numFmtId="0" fontId="4" fillId="0" borderId="0" xfId="0" applyFont="1" applyAlignment="1" applyProtection="1">
      <alignment vertical="top"/>
      <protection locked="0"/>
    </xf>
    <xf numFmtId="2" fontId="6" fillId="2" borderId="3" xfId="0" applyNumberFormat="1" applyFont="1" applyFill="1" applyBorder="1" applyAlignment="1" applyProtection="1">
      <alignment horizontal="center" vertical="center"/>
      <protection locked="0"/>
    </xf>
    <xf numFmtId="4" fontId="1" fillId="4" borderId="18" xfId="0" applyNumberFormat="1" applyFont="1" applyFill="1" applyBorder="1" applyAlignment="1" applyProtection="1">
      <alignment horizontal="center" vertical="top"/>
      <protection locked="0"/>
    </xf>
    <xf numFmtId="4" fontId="1" fillId="4" borderId="17" xfId="0" applyNumberFormat="1" applyFont="1" applyFill="1" applyBorder="1" applyAlignment="1" applyProtection="1">
      <alignment horizontal="center" vertical="top"/>
      <protection locked="0"/>
    </xf>
    <xf numFmtId="4" fontId="1" fillId="4" borderId="16" xfId="0" applyNumberFormat="1" applyFont="1" applyFill="1" applyBorder="1" applyAlignment="1" applyProtection="1">
      <alignment horizontal="center" vertical="top"/>
      <protection locked="0"/>
    </xf>
    <xf numFmtId="2" fontId="6" fillId="5" borderId="3" xfId="0" applyNumberFormat="1" applyFont="1" applyFill="1" applyBorder="1" applyAlignment="1" applyProtection="1">
      <alignment horizontal="center" vertical="center"/>
      <protection locked="0"/>
    </xf>
    <xf numFmtId="4" fontId="1" fillId="4" borderId="21" xfId="0" applyNumberFormat="1" applyFont="1" applyFill="1" applyBorder="1" applyAlignment="1" applyProtection="1">
      <alignment horizontal="center" vertical="top"/>
      <protection locked="0"/>
    </xf>
    <xf numFmtId="4" fontId="1" fillId="4" borderId="19" xfId="0" applyNumberFormat="1" applyFont="1" applyFill="1" applyBorder="1" applyAlignment="1" applyProtection="1">
      <alignment horizontal="center" vertical="top"/>
      <protection locked="0"/>
    </xf>
    <xf numFmtId="0" fontId="1" fillId="7" borderId="3" xfId="0" applyFont="1" applyFill="1" applyBorder="1" applyAlignment="1">
      <alignment horizontal="center" vertical="top" wrapText="1"/>
    </xf>
    <xf numFmtId="0" fontId="4" fillId="7" borderId="0" xfId="0" applyFont="1" applyFill="1" applyAlignment="1" applyProtection="1">
      <alignment vertical="top"/>
      <protection locked="0"/>
    </xf>
    <xf numFmtId="0" fontId="6" fillId="7" borderId="0" xfId="0" applyFont="1" applyFill="1"/>
    <xf numFmtId="0" fontId="8" fillId="7" borderId="0" xfId="0" applyFont="1" applyFill="1"/>
    <xf numFmtId="0" fontId="7" fillId="7" borderId="16" xfId="0" applyFont="1" applyFill="1" applyBorder="1" applyAlignment="1">
      <alignment horizontal="left" vertical="center" wrapText="1"/>
    </xf>
    <xf numFmtId="0" fontId="2" fillId="7" borderId="16" xfId="0" applyFont="1" applyFill="1" applyBorder="1" applyAlignment="1">
      <alignment horizontal="left" vertical="center" wrapText="1"/>
    </xf>
    <xf numFmtId="4" fontId="1" fillId="7" borderId="18" xfId="0" applyNumberFormat="1" applyFont="1" applyFill="1" applyBorder="1" applyAlignment="1" applyProtection="1">
      <alignment horizontal="center" vertical="top"/>
      <protection locked="0"/>
    </xf>
    <xf numFmtId="164" fontId="5" fillId="7" borderId="18" xfId="0" applyNumberFormat="1" applyFont="1" applyFill="1" applyBorder="1" applyAlignment="1">
      <alignment horizontal="center" vertical="top" wrapText="1"/>
    </xf>
    <xf numFmtId="4" fontId="1" fillId="7" borderId="18" xfId="0" applyNumberFormat="1" applyFont="1" applyFill="1" applyBorder="1" applyAlignment="1">
      <alignment horizontal="center" vertical="top"/>
    </xf>
    <xf numFmtId="0" fontId="1" fillId="7" borderId="0" xfId="0" applyFont="1" applyFill="1" applyAlignment="1">
      <alignment horizontal="left" vertical="center"/>
    </xf>
    <xf numFmtId="0" fontId="2" fillId="7" borderId="0" xfId="0" applyFont="1" applyFill="1"/>
    <xf numFmtId="164" fontId="1" fillId="7" borderId="0" xfId="0" applyNumberFormat="1" applyFont="1" applyFill="1" applyAlignment="1">
      <alignment horizontal="center" vertical="top"/>
    </xf>
    <xf numFmtId="0" fontId="1" fillId="7" borderId="0" xfId="0" applyFont="1" applyFill="1" applyAlignment="1">
      <alignment horizontal="center" vertical="top"/>
    </xf>
    <xf numFmtId="0" fontId="1" fillId="7" borderId="0" xfId="0" applyFont="1" applyFill="1"/>
    <xf numFmtId="2" fontId="1" fillId="7" borderId="0" xfId="0" applyNumberFormat="1" applyFont="1" applyFill="1" applyAlignment="1">
      <alignment horizontal="center" vertical="top"/>
    </xf>
    <xf numFmtId="0" fontId="7" fillId="7" borderId="28" xfId="0" applyFont="1" applyFill="1" applyBorder="1" applyAlignment="1">
      <alignment horizontal="left" vertical="center" wrapText="1"/>
    </xf>
    <xf numFmtId="0" fontId="2" fillId="7" borderId="28" xfId="0" applyFont="1" applyFill="1" applyBorder="1" applyAlignment="1">
      <alignment horizontal="left" vertical="center" wrapText="1"/>
    </xf>
    <xf numFmtId="0" fontId="2" fillId="7" borderId="30" xfId="0" applyFont="1" applyFill="1" applyBorder="1" applyAlignment="1">
      <alignment horizontal="left" vertical="center" wrapText="1"/>
    </xf>
    <xf numFmtId="4" fontId="1" fillId="7" borderId="31" xfId="0" applyNumberFormat="1" applyFont="1" applyFill="1" applyBorder="1" applyAlignment="1">
      <alignment horizontal="center" vertical="top"/>
    </xf>
    <xf numFmtId="4" fontId="1" fillId="7" borderId="31" xfId="0" applyNumberFormat="1" applyFont="1" applyFill="1" applyBorder="1" applyAlignment="1" applyProtection="1">
      <alignment horizontal="center" vertical="top"/>
      <protection locked="0"/>
    </xf>
    <xf numFmtId="0" fontId="1" fillId="7" borderId="2" xfId="0" applyFont="1" applyFill="1" applyBorder="1" applyAlignment="1">
      <alignment horizontal="center" vertical="top"/>
    </xf>
    <xf numFmtId="0" fontId="1" fillId="7" borderId="1" xfId="0" applyFont="1" applyFill="1" applyBorder="1" applyAlignment="1">
      <alignment horizontal="center" vertical="top" wrapText="1"/>
    </xf>
    <xf numFmtId="0" fontId="5" fillId="7" borderId="25" xfId="0" applyFont="1" applyFill="1" applyBorder="1" applyAlignment="1">
      <alignment horizontal="left" vertical="center"/>
    </xf>
    <xf numFmtId="0" fontId="5" fillId="7" borderId="26" xfId="0" applyFont="1" applyFill="1" applyBorder="1" applyAlignment="1">
      <alignment horizontal="center" vertical="top"/>
    </xf>
    <xf numFmtId="0" fontId="2" fillId="7" borderId="33" xfId="0" applyFont="1" applyFill="1" applyBorder="1" applyAlignment="1">
      <alignment horizontal="left" vertical="center" wrapText="1"/>
    </xf>
    <xf numFmtId="4" fontId="1" fillId="7" borderId="34" xfId="0" applyNumberFormat="1" applyFont="1" applyFill="1" applyBorder="1" applyAlignment="1" applyProtection="1">
      <alignment horizontal="center" vertical="top"/>
      <protection locked="0"/>
    </xf>
    <xf numFmtId="2" fontId="6" fillId="7" borderId="35" xfId="0" applyNumberFormat="1" applyFont="1" applyFill="1" applyBorder="1" applyAlignment="1" applyProtection="1">
      <alignment horizontal="center" vertical="center"/>
      <protection locked="0"/>
    </xf>
    <xf numFmtId="2" fontId="6" fillId="7" borderId="36" xfId="0" applyNumberFormat="1" applyFont="1" applyFill="1" applyBorder="1" applyAlignment="1" applyProtection="1">
      <alignment horizontal="center" vertical="center"/>
      <protection locked="0"/>
    </xf>
    <xf numFmtId="0" fontId="5" fillId="7" borderId="27" xfId="0" applyFont="1" applyFill="1" applyBorder="1" applyAlignment="1">
      <alignment horizontal="center" vertical="top"/>
    </xf>
    <xf numFmtId="164" fontId="5" fillId="7" borderId="29" xfId="0" applyNumberFormat="1" applyFont="1" applyFill="1" applyBorder="1" applyAlignment="1">
      <alignment horizontal="center" vertical="top" wrapText="1"/>
    </xf>
    <xf numFmtId="4" fontId="1" fillId="7" borderId="29" xfId="0" applyNumberFormat="1" applyFont="1" applyFill="1" applyBorder="1" applyAlignment="1">
      <alignment horizontal="center" vertical="top"/>
    </xf>
    <xf numFmtId="4" fontId="1" fillId="7" borderId="32" xfId="0" applyNumberFormat="1" applyFont="1" applyFill="1" applyBorder="1" applyAlignment="1">
      <alignment horizontal="center" vertical="top"/>
    </xf>
    <xf numFmtId="4" fontId="1" fillId="7" borderId="39" xfId="0" applyNumberFormat="1" applyFont="1" applyFill="1" applyBorder="1" applyAlignment="1">
      <alignment horizontal="center" vertical="top"/>
    </xf>
    <xf numFmtId="0" fontId="5" fillId="7" borderId="40" xfId="0" applyFont="1" applyFill="1" applyBorder="1" applyAlignment="1">
      <alignment horizontal="center" vertical="top"/>
    </xf>
    <xf numFmtId="4" fontId="1" fillId="7" borderId="41" xfId="0" applyNumberFormat="1" applyFont="1" applyFill="1" applyBorder="1" applyAlignment="1" applyProtection="1">
      <alignment horizontal="center" vertical="top"/>
      <protection locked="0"/>
    </xf>
    <xf numFmtId="164" fontId="5" fillId="7" borderId="41" xfId="0" applyNumberFormat="1" applyFont="1" applyFill="1" applyBorder="1" applyAlignment="1">
      <alignment horizontal="center" vertical="top" wrapText="1"/>
    </xf>
    <xf numFmtId="4" fontId="1" fillId="7" borderId="41" xfId="0" applyNumberFormat="1" applyFont="1" applyFill="1" applyBorder="1" applyAlignment="1">
      <alignment horizontal="center" vertical="top"/>
    </xf>
    <xf numFmtId="4" fontId="1" fillId="7" borderId="42" xfId="0" applyNumberFormat="1" applyFont="1" applyFill="1" applyBorder="1" applyAlignment="1">
      <alignment horizontal="center" vertical="top"/>
    </xf>
    <xf numFmtId="4" fontId="1" fillId="7" borderId="44" xfId="0" applyNumberFormat="1" applyFont="1" applyFill="1" applyBorder="1" applyAlignment="1">
      <alignment horizontal="center" vertical="top"/>
    </xf>
    <xf numFmtId="4" fontId="1" fillId="7" borderId="42" xfId="0" applyNumberFormat="1" applyFont="1" applyFill="1" applyBorder="1" applyAlignment="1" applyProtection="1">
      <alignment horizontal="center" vertical="top"/>
      <protection locked="0"/>
    </xf>
    <xf numFmtId="4" fontId="1" fillId="7" borderId="44" xfId="0" applyNumberFormat="1" applyFont="1" applyFill="1" applyBorder="1" applyAlignment="1" applyProtection="1">
      <alignment horizontal="center" vertical="top"/>
      <protection locked="0"/>
    </xf>
    <xf numFmtId="0" fontId="5" fillId="7" borderId="27" xfId="0" applyFont="1" applyFill="1" applyBorder="1" applyAlignment="1">
      <alignment vertical="center"/>
    </xf>
    <xf numFmtId="0" fontId="2" fillId="7" borderId="29" xfId="0" applyFont="1" applyFill="1" applyBorder="1" applyAlignment="1">
      <alignment horizontal="center" vertical="center" wrapText="1"/>
    </xf>
    <xf numFmtId="0" fontId="2" fillId="7" borderId="32" xfId="0" applyFont="1" applyFill="1" applyBorder="1" applyAlignment="1">
      <alignment horizontal="center" vertical="center" wrapText="1"/>
    </xf>
    <xf numFmtId="0" fontId="2" fillId="7" borderId="39" xfId="0" applyFont="1" applyFill="1" applyBorder="1" applyAlignment="1">
      <alignment horizontal="center" vertical="center" wrapText="1"/>
    </xf>
    <xf numFmtId="0" fontId="7" fillId="8" borderId="28" xfId="0" applyFont="1" applyFill="1" applyBorder="1" applyAlignment="1">
      <alignment horizontal="left" vertical="center" wrapText="1"/>
    </xf>
    <xf numFmtId="0" fontId="2" fillId="8" borderId="29" xfId="0" applyFont="1" applyFill="1" applyBorder="1" applyAlignment="1">
      <alignment horizontal="center" vertical="center" wrapText="1"/>
    </xf>
    <xf numFmtId="3" fontId="5" fillId="8" borderId="41" xfId="0" applyNumberFormat="1" applyFont="1" applyFill="1" applyBorder="1" applyAlignment="1">
      <alignment horizontal="center" vertical="top" wrapText="1"/>
    </xf>
    <xf numFmtId="3" fontId="5" fillId="8" borderId="18" xfId="0" applyNumberFormat="1" applyFont="1" applyFill="1" applyBorder="1" applyAlignment="1">
      <alignment horizontal="center" vertical="top" wrapText="1"/>
    </xf>
    <xf numFmtId="3" fontId="5" fillId="8" borderId="29" xfId="0" applyNumberFormat="1" applyFont="1" applyFill="1" applyBorder="1" applyAlignment="1">
      <alignment horizontal="center" vertical="top" wrapText="1"/>
    </xf>
    <xf numFmtId="2" fontId="6" fillId="8" borderId="36" xfId="0" applyNumberFormat="1" applyFont="1" applyFill="1" applyBorder="1" applyAlignment="1" applyProtection="1">
      <alignment horizontal="center" vertical="center"/>
      <protection locked="0"/>
    </xf>
    <xf numFmtId="4" fontId="5" fillId="8" borderId="41" xfId="0" applyNumberFormat="1" applyFont="1" applyFill="1" applyBorder="1" applyAlignment="1">
      <alignment horizontal="center" vertical="top"/>
    </xf>
    <xf numFmtId="4" fontId="5" fillId="8" borderId="18" xfId="0" applyNumberFormat="1" applyFont="1" applyFill="1" applyBorder="1" applyAlignment="1">
      <alignment horizontal="center" vertical="top"/>
    </xf>
    <xf numFmtId="4" fontId="5" fillId="8" borderId="29" xfId="0" applyNumberFormat="1" applyFont="1" applyFill="1" applyBorder="1" applyAlignment="1">
      <alignment horizontal="center" vertical="top"/>
    </xf>
    <xf numFmtId="0" fontId="2" fillId="8" borderId="28" xfId="0" applyFont="1" applyFill="1" applyBorder="1" applyAlignment="1">
      <alignment horizontal="left" vertical="center" wrapText="1"/>
    </xf>
    <xf numFmtId="4" fontId="1" fillId="8" borderId="41" xfId="0" applyNumberFormat="1" applyFont="1" applyFill="1" applyBorder="1" applyAlignment="1">
      <alignment horizontal="center" vertical="top"/>
    </xf>
    <xf numFmtId="4" fontId="1" fillId="8" borderId="18" xfId="0" applyNumberFormat="1" applyFont="1" applyFill="1" applyBorder="1" applyAlignment="1" applyProtection="1">
      <alignment horizontal="center" vertical="top"/>
      <protection locked="0"/>
    </xf>
    <xf numFmtId="4" fontId="1" fillId="8" borderId="29" xfId="0" applyNumberFormat="1" applyFont="1" applyFill="1" applyBorder="1" applyAlignment="1" applyProtection="1">
      <alignment horizontal="center" vertical="top"/>
      <protection locked="0"/>
    </xf>
    <xf numFmtId="4" fontId="1" fillId="8" borderId="41" xfId="0" applyNumberFormat="1" applyFont="1" applyFill="1" applyBorder="1" applyAlignment="1" applyProtection="1">
      <alignment horizontal="center" vertical="top"/>
      <protection locked="0"/>
    </xf>
    <xf numFmtId="0" fontId="7" fillId="8" borderId="25" xfId="0" applyFont="1" applyFill="1" applyBorder="1" applyAlignment="1">
      <alignment horizontal="left" vertical="center" wrapText="1"/>
    </xf>
    <xf numFmtId="0" fontId="2" fillId="8" borderId="27" xfId="0" applyFont="1" applyFill="1" applyBorder="1" applyAlignment="1">
      <alignment horizontal="center" vertical="center" wrapText="1"/>
    </xf>
    <xf numFmtId="4" fontId="5" fillId="8" borderId="40" xfId="0" applyNumberFormat="1" applyFont="1" applyFill="1" applyBorder="1" applyAlignment="1">
      <alignment horizontal="center" vertical="top"/>
    </xf>
    <xf numFmtId="4" fontId="5" fillId="8" borderId="26" xfId="0" applyNumberFormat="1" applyFont="1" applyFill="1" applyBorder="1" applyAlignment="1">
      <alignment horizontal="center" vertical="top"/>
    </xf>
    <xf numFmtId="4" fontId="5" fillId="8" borderId="27" xfId="0" applyNumberFormat="1" applyFont="1" applyFill="1" applyBorder="1" applyAlignment="1">
      <alignment horizontal="center" vertical="top"/>
    </xf>
    <xf numFmtId="2" fontId="6" fillId="8" borderId="35" xfId="0" applyNumberFormat="1" applyFont="1" applyFill="1" applyBorder="1" applyAlignment="1" applyProtection="1">
      <alignment horizontal="center" vertical="center"/>
      <protection locked="0"/>
    </xf>
    <xf numFmtId="164" fontId="1" fillId="8" borderId="40" xfId="0" applyNumberFormat="1" applyFont="1" applyFill="1" applyBorder="1" applyAlignment="1">
      <alignment horizontal="center" vertical="top" wrapText="1"/>
    </xf>
    <xf numFmtId="164" fontId="1" fillId="8" borderId="26" xfId="0" applyNumberFormat="1" applyFont="1" applyFill="1" applyBorder="1" applyAlignment="1">
      <alignment horizontal="center" vertical="top" wrapText="1"/>
    </xf>
    <xf numFmtId="164" fontId="1" fillId="8" borderId="27" xfId="0" applyNumberFormat="1" applyFont="1" applyFill="1" applyBorder="1" applyAlignment="1">
      <alignment horizontal="center" vertical="top" wrapText="1"/>
    </xf>
    <xf numFmtId="4" fontId="1" fillId="8" borderId="18" xfId="0" applyNumberFormat="1" applyFont="1" applyFill="1" applyBorder="1" applyAlignment="1">
      <alignment horizontal="center" vertical="top"/>
    </xf>
    <xf numFmtId="4" fontId="1" fillId="8" borderId="29" xfId="0" applyNumberFormat="1" applyFont="1" applyFill="1" applyBorder="1" applyAlignment="1">
      <alignment horizontal="center" vertical="top"/>
    </xf>
    <xf numFmtId="0" fontId="7" fillId="8" borderId="23" xfId="0" applyFont="1" applyFill="1" applyBorder="1" applyAlignment="1">
      <alignment horizontal="left" vertical="center" wrapText="1"/>
    </xf>
    <xf numFmtId="0" fontId="2" fillId="8" borderId="38" xfId="0" applyFont="1" applyFill="1" applyBorder="1" applyAlignment="1">
      <alignment horizontal="center" vertical="center" wrapText="1"/>
    </xf>
    <xf numFmtId="164" fontId="1" fillId="8" borderId="43" xfId="0" applyNumberFormat="1" applyFont="1" applyFill="1" applyBorder="1" applyAlignment="1">
      <alignment horizontal="center" vertical="top" wrapText="1"/>
    </xf>
    <xf numFmtId="164" fontId="1" fillId="8" borderId="24" xfId="0" applyNumberFormat="1" applyFont="1" applyFill="1" applyBorder="1" applyAlignment="1">
      <alignment horizontal="center" vertical="top" wrapText="1"/>
    </xf>
    <xf numFmtId="164" fontId="1" fillId="8" borderId="38" xfId="0" applyNumberFormat="1" applyFont="1" applyFill="1" applyBorder="1" applyAlignment="1">
      <alignment horizontal="center" vertical="top" wrapText="1"/>
    </xf>
    <xf numFmtId="0" fontId="2" fillId="8" borderId="16" xfId="0" applyFont="1" applyFill="1" applyBorder="1" applyAlignment="1">
      <alignment horizontal="left" vertical="center" wrapText="1"/>
    </xf>
    <xf numFmtId="0" fontId="11" fillId="9" borderId="45" xfId="0" applyFont="1" applyFill="1" applyBorder="1" applyAlignment="1">
      <alignment horizontal="left" vertical="center" wrapText="1"/>
    </xf>
    <xf numFmtId="0" fontId="11" fillId="9" borderId="39" xfId="0" applyFont="1" applyFill="1" applyBorder="1" applyAlignment="1">
      <alignment horizontal="center" vertical="center" wrapText="1"/>
    </xf>
    <xf numFmtId="4" fontId="1" fillId="9" borderId="41" xfId="0" applyNumberFormat="1" applyFont="1" applyFill="1" applyBorder="1" applyAlignment="1">
      <alignment horizontal="center" vertical="top"/>
    </xf>
    <xf numFmtId="4" fontId="1" fillId="9" borderId="18" xfId="0" applyNumberFormat="1" applyFont="1" applyFill="1" applyBorder="1" applyAlignment="1">
      <alignment horizontal="center" vertical="top"/>
    </xf>
    <xf numFmtId="4" fontId="1" fillId="9" borderId="29" xfId="0" applyNumberFormat="1" applyFont="1" applyFill="1" applyBorder="1" applyAlignment="1">
      <alignment horizontal="center" vertical="top"/>
    </xf>
    <xf numFmtId="0" fontId="10" fillId="10" borderId="28" xfId="0" applyFont="1" applyFill="1" applyBorder="1" applyAlignment="1">
      <alignment horizontal="left" vertical="center" wrapText="1"/>
    </xf>
    <xf numFmtId="0" fontId="2" fillId="10" borderId="29" xfId="0" applyFont="1" applyFill="1" applyBorder="1" applyAlignment="1">
      <alignment horizontal="center" vertical="center" wrapText="1"/>
    </xf>
    <xf numFmtId="165" fontId="5" fillId="10" borderId="41" xfId="0" applyNumberFormat="1" applyFont="1" applyFill="1" applyBorder="1" applyAlignment="1">
      <alignment horizontal="center" vertical="top"/>
    </xf>
    <xf numFmtId="165" fontId="5" fillId="10" borderId="18" xfId="0" applyNumberFormat="1" applyFont="1" applyFill="1" applyBorder="1" applyAlignment="1">
      <alignment horizontal="center" vertical="top"/>
    </xf>
    <xf numFmtId="165" fontId="5" fillId="10" borderId="29" xfId="0" applyNumberFormat="1" applyFont="1" applyFill="1" applyBorder="1" applyAlignment="1">
      <alignment horizontal="center" vertical="top"/>
    </xf>
    <xf numFmtId="2" fontId="6" fillId="10" borderId="36" xfId="0" applyNumberFormat="1" applyFont="1" applyFill="1" applyBorder="1" applyAlignment="1" applyProtection="1">
      <alignment horizontal="center" vertical="center"/>
      <protection locked="0"/>
    </xf>
    <xf numFmtId="0" fontId="8" fillId="10" borderId="0" xfId="0" applyFont="1" applyFill="1"/>
    <xf numFmtId="164" fontId="1" fillId="11" borderId="40" xfId="0" applyNumberFormat="1" applyFont="1" applyFill="1" applyBorder="1" applyAlignment="1">
      <alignment horizontal="center" vertical="top" wrapText="1"/>
    </xf>
    <xf numFmtId="2" fontId="9" fillId="11" borderId="3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top" wrapText="1"/>
    </xf>
    <xf numFmtId="0" fontId="1" fillId="0" borderId="10" xfId="0" applyFont="1" applyBorder="1" applyAlignment="1" applyProtection="1">
      <alignment horizontal="center" vertical="top"/>
    </xf>
    <xf numFmtId="0" fontId="1" fillId="0" borderId="11" xfId="0" applyFont="1" applyBorder="1" applyAlignment="1" applyProtection="1">
      <alignment horizontal="center" vertical="top" wrapText="1"/>
    </xf>
    <xf numFmtId="0" fontId="5" fillId="0" borderId="4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horizontal="center" vertical="top"/>
    </xf>
    <xf numFmtId="0" fontId="6" fillId="0" borderId="0" xfId="0" applyFont="1" applyProtection="1"/>
    <xf numFmtId="0" fontId="7" fillId="3" borderId="13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3" fontId="5" fillId="3" borderId="13" xfId="0" applyNumberFormat="1" applyFont="1" applyFill="1" applyBorder="1" applyAlignment="1" applyProtection="1">
      <alignment horizontal="center" vertical="top" wrapText="1"/>
    </xf>
    <xf numFmtId="3" fontId="5" fillId="3" borderId="15" xfId="0" applyNumberFormat="1" applyFont="1" applyFill="1" applyBorder="1" applyAlignment="1" applyProtection="1">
      <alignment horizontal="center" vertical="top" wrapText="1"/>
    </xf>
    <xf numFmtId="3" fontId="5" fillId="3" borderId="14" xfId="0" applyNumberFormat="1" applyFont="1" applyFill="1" applyBorder="1" applyAlignment="1" applyProtection="1">
      <alignment horizontal="center" vertical="top" wrapText="1"/>
    </xf>
    <xf numFmtId="0" fontId="8" fillId="0" borderId="0" xfId="0" applyFont="1" applyProtection="1"/>
    <xf numFmtId="0" fontId="7" fillId="0" borderId="16" xfId="0" applyFont="1" applyBorder="1" applyAlignment="1" applyProtection="1">
      <alignment horizontal="left" vertical="center" wrapText="1"/>
    </xf>
    <xf numFmtId="0" fontId="2" fillId="0" borderId="17" xfId="0" applyFont="1" applyBorder="1" applyAlignment="1" applyProtection="1">
      <alignment horizontal="center" vertical="center" wrapText="1"/>
    </xf>
    <xf numFmtId="4" fontId="5" fillId="0" borderId="16" xfId="0" applyNumberFormat="1" applyFont="1" applyBorder="1" applyAlignment="1" applyProtection="1">
      <alignment horizontal="center" vertical="top"/>
    </xf>
    <xf numFmtId="4" fontId="5" fillId="0" borderId="18" xfId="0" applyNumberFormat="1" applyFont="1" applyBorder="1" applyAlignment="1" applyProtection="1">
      <alignment horizontal="center" vertical="top"/>
    </xf>
    <xf numFmtId="4" fontId="5" fillId="0" borderId="17" xfId="0" applyNumberFormat="1" applyFont="1" applyBorder="1" applyAlignment="1" applyProtection="1">
      <alignment horizontal="center" vertical="top"/>
    </xf>
    <xf numFmtId="0" fontId="2" fillId="0" borderId="16" xfId="0" applyFont="1" applyBorder="1" applyAlignment="1" applyProtection="1">
      <alignment horizontal="left" vertical="center" wrapText="1"/>
    </xf>
    <xf numFmtId="4" fontId="1" fillId="4" borderId="16" xfId="0" applyNumberFormat="1" applyFont="1" applyFill="1" applyBorder="1" applyAlignment="1" applyProtection="1">
      <alignment horizontal="center" vertical="top"/>
    </xf>
    <xf numFmtId="0" fontId="7" fillId="5" borderId="16" xfId="0" applyFont="1" applyFill="1" applyBorder="1" applyAlignment="1" applyProtection="1">
      <alignment horizontal="left" vertical="center" wrapText="1"/>
    </xf>
    <xf numFmtId="0" fontId="2" fillId="5" borderId="17" xfId="0" applyFont="1" applyFill="1" applyBorder="1" applyAlignment="1" applyProtection="1">
      <alignment horizontal="center" vertical="center" wrapText="1"/>
    </xf>
    <xf numFmtId="164" fontId="5" fillId="5" borderId="16" xfId="0" applyNumberFormat="1" applyFont="1" applyFill="1" applyBorder="1" applyAlignment="1" applyProtection="1">
      <alignment horizontal="center" vertical="top" wrapText="1"/>
    </xf>
    <xf numFmtId="164" fontId="5" fillId="5" borderId="18" xfId="0" applyNumberFormat="1" applyFont="1" applyFill="1" applyBorder="1" applyAlignment="1" applyProtection="1">
      <alignment horizontal="center" vertical="top" wrapText="1"/>
    </xf>
    <xf numFmtId="164" fontId="5" fillId="5" borderId="17" xfId="0" applyNumberFormat="1" applyFont="1" applyFill="1" applyBorder="1" applyAlignment="1" applyProtection="1">
      <alignment horizontal="center" vertical="top" wrapText="1"/>
    </xf>
    <xf numFmtId="4" fontId="1" fillId="0" borderId="16" xfId="0" applyNumberFormat="1" applyFont="1" applyBorder="1" applyAlignment="1" applyProtection="1">
      <alignment horizontal="center" vertical="top"/>
    </xf>
    <xf numFmtId="4" fontId="1" fillId="0" borderId="18" xfId="0" applyNumberFormat="1" applyFont="1" applyBorder="1" applyAlignment="1" applyProtection="1">
      <alignment horizontal="center" vertical="top"/>
    </xf>
    <xf numFmtId="4" fontId="1" fillId="0" borderId="17" xfId="0" applyNumberFormat="1" applyFont="1" applyBorder="1" applyAlignment="1" applyProtection="1">
      <alignment horizontal="center" vertical="top"/>
    </xf>
    <xf numFmtId="0" fontId="2" fillId="0" borderId="19" xfId="0" applyFont="1" applyBorder="1" applyAlignment="1" applyProtection="1">
      <alignment horizontal="left" vertical="center" wrapText="1"/>
    </xf>
    <xf numFmtId="0" fontId="2" fillId="0" borderId="20" xfId="0" applyFont="1" applyBorder="1" applyAlignment="1" applyProtection="1">
      <alignment horizontal="center" vertical="center" wrapText="1"/>
    </xf>
    <xf numFmtId="4" fontId="1" fillId="4" borderId="19" xfId="0" applyNumberFormat="1" applyFont="1" applyFill="1" applyBorder="1" applyAlignment="1" applyProtection="1">
      <alignment horizontal="center" vertical="top"/>
    </xf>
    <xf numFmtId="4" fontId="1" fillId="0" borderId="20" xfId="0" applyNumberFormat="1" applyFont="1" applyBorder="1" applyAlignment="1" applyProtection="1">
      <alignment horizontal="center" vertical="top"/>
    </xf>
    <xf numFmtId="4" fontId="1" fillId="0" borderId="19" xfId="0" applyNumberFormat="1" applyFont="1" applyBorder="1" applyAlignment="1" applyProtection="1">
      <alignment horizontal="center" vertical="top"/>
    </xf>
    <xf numFmtId="0" fontId="7" fillId="0" borderId="13" xfId="0" applyFont="1" applyBorder="1" applyAlignment="1" applyProtection="1">
      <alignment horizontal="left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" fontId="5" fillId="0" borderId="13" xfId="0" applyNumberFormat="1" applyFont="1" applyBorder="1" applyAlignment="1" applyProtection="1">
      <alignment horizontal="center" vertical="top"/>
    </xf>
    <xf numFmtId="4" fontId="5" fillId="0" borderId="15" xfId="0" applyNumberFormat="1" applyFont="1" applyBorder="1" applyAlignment="1" applyProtection="1">
      <alignment horizontal="center" vertical="top"/>
    </xf>
    <xf numFmtId="4" fontId="5" fillId="0" borderId="14" xfId="0" applyNumberFormat="1" applyFont="1" applyBorder="1" applyAlignment="1" applyProtection="1">
      <alignment horizontal="center" vertical="top"/>
    </xf>
    <xf numFmtId="4" fontId="5" fillId="12" borderId="16" xfId="0" applyNumberFormat="1" applyFont="1" applyFill="1" applyBorder="1" applyAlignment="1" applyProtection="1">
      <alignment horizontal="center" vertical="top"/>
    </xf>
    <xf numFmtId="4" fontId="1" fillId="4" borderId="21" xfId="0" applyNumberFormat="1" applyFont="1" applyFill="1" applyBorder="1" applyAlignment="1" applyProtection="1">
      <alignment horizontal="center" vertical="top"/>
    </xf>
    <xf numFmtId="164" fontId="1" fillId="0" borderId="13" xfId="0" applyNumberFormat="1" applyFont="1" applyBorder="1" applyAlignment="1" applyProtection="1">
      <alignment horizontal="center" vertical="top" wrapText="1"/>
    </xf>
    <xf numFmtId="164" fontId="1" fillId="0" borderId="15" xfId="0" applyNumberFormat="1" applyFont="1" applyBorder="1" applyAlignment="1" applyProtection="1">
      <alignment horizontal="center" vertical="top" wrapText="1"/>
    </xf>
    <xf numFmtId="164" fontId="1" fillId="0" borderId="14" xfId="0" applyNumberFormat="1" applyFont="1" applyBorder="1" applyAlignment="1" applyProtection="1">
      <alignment horizontal="center" vertical="top" wrapText="1"/>
    </xf>
    <xf numFmtId="4" fontId="1" fillId="4" borderId="18" xfId="0" applyNumberFormat="1" applyFont="1" applyFill="1" applyBorder="1" applyAlignment="1" applyProtection="1">
      <alignment horizontal="center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Protection="1"/>
    <xf numFmtId="164" fontId="1" fillId="0" borderId="0" xfId="0" applyNumberFormat="1" applyFont="1" applyAlignment="1" applyProtection="1">
      <alignment horizontal="center"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Protection="1"/>
    <xf numFmtId="2" fontId="1" fillId="0" borderId="0" xfId="0" applyNumberFormat="1" applyFont="1" applyAlignment="1" applyProtection="1">
      <alignment horizontal="center" vertical="top"/>
    </xf>
    <xf numFmtId="4" fontId="5" fillId="13" borderId="41" xfId="0" applyNumberFormat="1" applyFont="1" applyFill="1" applyBorder="1" applyAlignment="1">
      <alignment horizontal="center" vertical="top"/>
    </xf>
    <xf numFmtId="4" fontId="5" fillId="13" borderId="29" xfId="0" applyNumberFormat="1" applyFont="1" applyFill="1" applyBorder="1" applyAlignment="1">
      <alignment horizontal="center" vertical="top"/>
    </xf>
    <xf numFmtId="4" fontId="1" fillId="4" borderId="17" xfId="0" applyNumberFormat="1" applyFont="1" applyFill="1" applyBorder="1" applyAlignment="1" applyProtection="1">
      <alignment horizontal="center" vertical="top"/>
    </xf>
    <xf numFmtId="4" fontId="1" fillId="2" borderId="16" xfId="0" applyNumberFormat="1" applyFont="1" applyFill="1" applyBorder="1" applyAlignment="1" applyProtection="1">
      <alignment horizontal="center" vertical="top"/>
    </xf>
    <xf numFmtId="4" fontId="1" fillId="2" borderId="18" xfId="0" applyNumberFormat="1" applyFont="1" applyFill="1" applyBorder="1" applyAlignment="1" applyProtection="1">
      <alignment horizontal="center" vertical="top"/>
    </xf>
    <xf numFmtId="4" fontId="1" fillId="2" borderId="19" xfId="0" applyNumberFormat="1" applyFont="1" applyFill="1" applyBorder="1" applyAlignment="1" applyProtection="1">
      <alignment horizontal="center" vertical="top"/>
    </xf>
    <xf numFmtId="4" fontId="1" fillId="2" borderId="21" xfId="0" applyNumberFormat="1" applyFont="1" applyFill="1" applyBorder="1" applyAlignment="1" applyProtection="1">
      <alignment horizontal="center" vertical="top"/>
    </xf>
    <xf numFmtId="4" fontId="1" fillId="0" borderId="41" xfId="0" applyNumberFormat="1" applyFont="1" applyFill="1" applyBorder="1" applyAlignment="1" applyProtection="1">
      <alignment horizontal="center" vertical="top"/>
      <protection locked="0"/>
    </xf>
    <xf numFmtId="4" fontId="1" fillId="0" borderId="29" xfId="0" applyNumberFormat="1" applyFont="1" applyFill="1" applyBorder="1" applyAlignment="1" applyProtection="1">
      <alignment horizontal="center" vertical="top"/>
      <protection locked="0"/>
    </xf>
    <xf numFmtId="4" fontId="5" fillId="12" borderId="18" xfId="0" applyNumberFormat="1" applyFont="1" applyFill="1" applyBorder="1" applyAlignment="1" applyProtection="1">
      <alignment horizontal="center" vertical="top"/>
    </xf>
    <xf numFmtId="164" fontId="5" fillId="14" borderId="41" xfId="0" applyNumberFormat="1" applyFont="1" applyFill="1" applyBorder="1" applyAlignment="1">
      <alignment horizontal="center" vertical="top" wrapText="1"/>
    </xf>
    <xf numFmtId="2" fontId="6" fillId="14" borderId="36" xfId="0" applyNumberFormat="1" applyFont="1" applyFill="1" applyBorder="1" applyAlignment="1" applyProtection="1">
      <alignment horizontal="center" vertical="center"/>
      <protection locked="0"/>
    </xf>
    <xf numFmtId="2" fontId="6" fillId="7" borderId="36" xfId="0" applyNumberFormat="1" applyFont="1" applyFill="1" applyBorder="1" applyAlignment="1" applyProtection="1">
      <alignment horizontal="center" vertical="center" wrapText="1"/>
      <protection locked="0"/>
    </xf>
    <xf numFmtId="2" fontId="6" fillId="7" borderId="46" xfId="0" applyNumberFormat="1" applyFont="1" applyFill="1" applyBorder="1" applyAlignment="1" applyProtection="1">
      <alignment horizontal="center" vertical="center" wrapText="1"/>
      <protection locked="0"/>
    </xf>
    <xf numFmtId="2" fontId="6" fillId="7" borderId="37" xfId="0" applyNumberFormat="1" applyFont="1" applyFill="1" applyBorder="1" applyAlignment="1" applyProtection="1">
      <alignment horizontal="center" vertical="center" wrapText="1"/>
      <protection locked="0"/>
    </xf>
    <xf numFmtId="0" fontId="1" fillId="7" borderId="1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top" wrapText="1"/>
    </xf>
    <xf numFmtId="0" fontId="1" fillId="7" borderId="5" xfId="0" applyFont="1" applyFill="1" applyBorder="1" applyAlignment="1">
      <alignment horizontal="center" vertical="top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3" fontId="1" fillId="7" borderId="2" xfId="0" applyNumberFormat="1" applyFont="1" applyFill="1" applyBorder="1" applyAlignment="1">
      <alignment horizontal="center" vertical="top"/>
    </xf>
    <xf numFmtId="0" fontId="1" fillId="7" borderId="7" xfId="0" applyFont="1" applyFill="1" applyBorder="1" applyAlignment="1">
      <alignment horizontal="center" vertical="top"/>
    </xf>
    <xf numFmtId="3" fontId="1" fillId="7" borderId="4" xfId="0" applyNumberFormat="1" applyFont="1" applyFill="1" applyBorder="1" applyAlignment="1">
      <alignment horizontal="center" vertical="top" wrapText="1"/>
    </xf>
    <xf numFmtId="3" fontId="1" fillId="7" borderId="5" xfId="0" applyNumberFormat="1" applyFont="1" applyFill="1" applyBorder="1" applyAlignment="1">
      <alignment horizontal="center" vertical="top" wrapText="1"/>
    </xf>
    <xf numFmtId="2" fontId="6" fillId="6" borderId="1" xfId="0" applyNumberFormat="1" applyFont="1" applyFill="1" applyBorder="1" applyAlignment="1" applyProtection="1">
      <alignment horizontal="center" vertical="center" wrapText="1"/>
      <protection locked="0"/>
    </xf>
    <xf numFmtId="2" fontId="6" fillId="6" borderId="6" xfId="0" applyNumberFormat="1" applyFont="1" applyFill="1" applyBorder="1" applyAlignment="1" applyProtection="1">
      <alignment horizontal="center" vertical="center" wrapText="1"/>
      <protection locked="0"/>
    </xf>
    <xf numFmtId="2" fontId="6" fillId="6" borderId="2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top" wrapText="1"/>
    </xf>
    <xf numFmtId="0" fontId="1" fillId="0" borderId="5" xfId="0" applyFont="1" applyBorder="1" applyAlignment="1" applyProtection="1">
      <alignment horizontal="center" vertical="top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3" fontId="1" fillId="0" borderId="2" xfId="0" applyNumberFormat="1" applyFont="1" applyBorder="1" applyAlignment="1" applyProtection="1">
      <alignment horizontal="center" vertical="top"/>
    </xf>
    <xf numFmtId="0" fontId="1" fillId="0" borderId="9" xfId="0" applyFont="1" applyBorder="1" applyAlignment="1" applyProtection="1">
      <alignment horizontal="center" vertical="top"/>
    </xf>
    <xf numFmtId="3" fontId="1" fillId="0" borderId="4" xfId="0" applyNumberFormat="1" applyFont="1" applyBorder="1" applyAlignment="1" applyProtection="1">
      <alignment horizontal="center" vertical="top" wrapText="1"/>
    </xf>
    <xf numFmtId="3" fontId="1" fillId="0" borderId="5" xfId="0" applyNumberFormat="1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4516"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/>
        <i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thin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thin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463"/>
  <sheetViews>
    <sheetView zoomScale="110" zoomScaleNormal="110" workbookViewId="0">
      <pane xSplit="2" ySplit="3" topLeftCell="C196" activePane="bottomRight" state="frozen"/>
      <selection pane="topRight" activeCell="C1" sqref="C1"/>
      <selection pane="bottomLeft" activeCell="A4" sqref="A4"/>
      <selection pane="bottomRight" activeCell="D37" sqref="D37"/>
    </sheetView>
  </sheetViews>
  <sheetFormatPr defaultColWidth="7" defaultRowHeight="11.25" x14ac:dyDescent="0.2"/>
  <cols>
    <col min="1" max="1" width="32.42578125" style="18" customWidth="1"/>
    <col min="2" max="2" width="12.140625" style="19" customWidth="1"/>
    <col min="3" max="3" width="11.5703125" style="21" customWidth="1"/>
    <col min="4" max="4" width="11.42578125" style="21" customWidth="1"/>
    <col min="5" max="5" width="11.5703125" style="21" customWidth="1"/>
    <col min="6" max="9" width="11.140625" style="21" customWidth="1"/>
    <col min="10" max="11" width="10.85546875" style="21" customWidth="1"/>
    <col min="12" max="12" width="14.7109375" style="22" customWidth="1"/>
    <col min="13" max="256" width="7" style="10"/>
    <col min="257" max="257" width="32.42578125" style="10" customWidth="1"/>
    <col min="258" max="258" width="12.140625" style="10" customWidth="1"/>
    <col min="259" max="259" width="11.5703125" style="10" customWidth="1"/>
    <col min="260" max="260" width="11.42578125" style="10" customWidth="1"/>
    <col min="261" max="261" width="11.5703125" style="10" customWidth="1"/>
    <col min="262" max="265" width="11.140625" style="10" customWidth="1"/>
    <col min="266" max="267" width="10.85546875" style="10" customWidth="1"/>
    <col min="268" max="268" width="14.7109375" style="10" customWidth="1"/>
    <col min="269" max="512" width="7" style="10"/>
    <col min="513" max="513" width="32.42578125" style="10" customWidth="1"/>
    <col min="514" max="514" width="12.140625" style="10" customWidth="1"/>
    <col min="515" max="515" width="11.5703125" style="10" customWidth="1"/>
    <col min="516" max="516" width="11.42578125" style="10" customWidth="1"/>
    <col min="517" max="517" width="11.5703125" style="10" customWidth="1"/>
    <col min="518" max="521" width="11.140625" style="10" customWidth="1"/>
    <col min="522" max="523" width="10.85546875" style="10" customWidth="1"/>
    <col min="524" max="524" width="14.7109375" style="10" customWidth="1"/>
    <col min="525" max="768" width="7" style="10"/>
    <col min="769" max="769" width="32.42578125" style="10" customWidth="1"/>
    <col min="770" max="770" width="12.140625" style="10" customWidth="1"/>
    <col min="771" max="771" width="11.5703125" style="10" customWidth="1"/>
    <col min="772" max="772" width="11.42578125" style="10" customWidth="1"/>
    <col min="773" max="773" width="11.5703125" style="10" customWidth="1"/>
    <col min="774" max="777" width="11.140625" style="10" customWidth="1"/>
    <col min="778" max="779" width="10.85546875" style="10" customWidth="1"/>
    <col min="780" max="780" width="14.7109375" style="10" customWidth="1"/>
    <col min="781" max="1024" width="7" style="10"/>
    <col min="1025" max="1025" width="32.42578125" style="10" customWidth="1"/>
    <col min="1026" max="1026" width="12.140625" style="10" customWidth="1"/>
    <col min="1027" max="1027" width="11.5703125" style="10" customWidth="1"/>
    <col min="1028" max="1028" width="11.42578125" style="10" customWidth="1"/>
    <col min="1029" max="1029" width="11.5703125" style="10" customWidth="1"/>
    <col min="1030" max="1033" width="11.140625" style="10" customWidth="1"/>
    <col min="1034" max="1035" width="10.85546875" style="10" customWidth="1"/>
    <col min="1036" max="1036" width="14.7109375" style="10" customWidth="1"/>
    <col min="1037" max="1280" width="7" style="10"/>
    <col min="1281" max="1281" width="32.42578125" style="10" customWidth="1"/>
    <col min="1282" max="1282" width="12.140625" style="10" customWidth="1"/>
    <col min="1283" max="1283" width="11.5703125" style="10" customWidth="1"/>
    <col min="1284" max="1284" width="11.42578125" style="10" customWidth="1"/>
    <col min="1285" max="1285" width="11.5703125" style="10" customWidth="1"/>
    <col min="1286" max="1289" width="11.140625" style="10" customWidth="1"/>
    <col min="1290" max="1291" width="10.85546875" style="10" customWidth="1"/>
    <col min="1292" max="1292" width="14.7109375" style="10" customWidth="1"/>
    <col min="1293" max="1536" width="7" style="10"/>
    <col min="1537" max="1537" width="32.42578125" style="10" customWidth="1"/>
    <col min="1538" max="1538" width="12.140625" style="10" customWidth="1"/>
    <col min="1539" max="1539" width="11.5703125" style="10" customWidth="1"/>
    <col min="1540" max="1540" width="11.42578125" style="10" customWidth="1"/>
    <col min="1541" max="1541" width="11.5703125" style="10" customWidth="1"/>
    <col min="1542" max="1545" width="11.140625" style="10" customWidth="1"/>
    <col min="1546" max="1547" width="10.85546875" style="10" customWidth="1"/>
    <col min="1548" max="1548" width="14.7109375" style="10" customWidth="1"/>
    <col min="1549" max="1792" width="7" style="10"/>
    <col min="1793" max="1793" width="32.42578125" style="10" customWidth="1"/>
    <col min="1794" max="1794" width="12.140625" style="10" customWidth="1"/>
    <col min="1795" max="1795" width="11.5703125" style="10" customWidth="1"/>
    <col min="1796" max="1796" width="11.42578125" style="10" customWidth="1"/>
    <col min="1797" max="1797" width="11.5703125" style="10" customWidth="1"/>
    <col min="1798" max="1801" width="11.140625" style="10" customWidth="1"/>
    <col min="1802" max="1803" width="10.85546875" style="10" customWidth="1"/>
    <col min="1804" max="1804" width="14.7109375" style="10" customWidth="1"/>
    <col min="1805" max="2048" width="7" style="10"/>
    <col min="2049" max="2049" width="32.42578125" style="10" customWidth="1"/>
    <col min="2050" max="2050" width="12.140625" style="10" customWidth="1"/>
    <col min="2051" max="2051" width="11.5703125" style="10" customWidth="1"/>
    <col min="2052" max="2052" width="11.42578125" style="10" customWidth="1"/>
    <col min="2053" max="2053" width="11.5703125" style="10" customWidth="1"/>
    <col min="2054" max="2057" width="11.140625" style="10" customWidth="1"/>
    <col min="2058" max="2059" width="10.85546875" style="10" customWidth="1"/>
    <col min="2060" max="2060" width="14.7109375" style="10" customWidth="1"/>
    <col min="2061" max="2304" width="7" style="10"/>
    <col min="2305" max="2305" width="32.42578125" style="10" customWidth="1"/>
    <col min="2306" max="2306" width="12.140625" style="10" customWidth="1"/>
    <col min="2307" max="2307" width="11.5703125" style="10" customWidth="1"/>
    <col min="2308" max="2308" width="11.42578125" style="10" customWidth="1"/>
    <col min="2309" max="2309" width="11.5703125" style="10" customWidth="1"/>
    <col min="2310" max="2313" width="11.140625" style="10" customWidth="1"/>
    <col min="2314" max="2315" width="10.85546875" style="10" customWidth="1"/>
    <col min="2316" max="2316" width="14.7109375" style="10" customWidth="1"/>
    <col min="2317" max="2560" width="7" style="10"/>
    <col min="2561" max="2561" width="32.42578125" style="10" customWidth="1"/>
    <col min="2562" max="2562" width="12.140625" style="10" customWidth="1"/>
    <col min="2563" max="2563" width="11.5703125" style="10" customWidth="1"/>
    <col min="2564" max="2564" width="11.42578125" style="10" customWidth="1"/>
    <col min="2565" max="2565" width="11.5703125" style="10" customWidth="1"/>
    <col min="2566" max="2569" width="11.140625" style="10" customWidth="1"/>
    <col min="2570" max="2571" width="10.85546875" style="10" customWidth="1"/>
    <col min="2572" max="2572" width="14.7109375" style="10" customWidth="1"/>
    <col min="2573" max="2816" width="7" style="10"/>
    <col min="2817" max="2817" width="32.42578125" style="10" customWidth="1"/>
    <col min="2818" max="2818" width="12.140625" style="10" customWidth="1"/>
    <col min="2819" max="2819" width="11.5703125" style="10" customWidth="1"/>
    <col min="2820" max="2820" width="11.42578125" style="10" customWidth="1"/>
    <col min="2821" max="2821" width="11.5703125" style="10" customWidth="1"/>
    <col min="2822" max="2825" width="11.140625" style="10" customWidth="1"/>
    <col min="2826" max="2827" width="10.85546875" style="10" customWidth="1"/>
    <col min="2828" max="2828" width="14.7109375" style="10" customWidth="1"/>
    <col min="2829" max="3072" width="7" style="10"/>
    <col min="3073" max="3073" width="32.42578125" style="10" customWidth="1"/>
    <col min="3074" max="3074" width="12.140625" style="10" customWidth="1"/>
    <col min="3075" max="3075" width="11.5703125" style="10" customWidth="1"/>
    <col min="3076" max="3076" width="11.42578125" style="10" customWidth="1"/>
    <col min="3077" max="3077" width="11.5703125" style="10" customWidth="1"/>
    <col min="3078" max="3081" width="11.140625" style="10" customWidth="1"/>
    <col min="3082" max="3083" width="10.85546875" style="10" customWidth="1"/>
    <col min="3084" max="3084" width="14.7109375" style="10" customWidth="1"/>
    <col min="3085" max="3328" width="7" style="10"/>
    <col min="3329" max="3329" width="32.42578125" style="10" customWidth="1"/>
    <col min="3330" max="3330" width="12.140625" style="10" customWidth="1"/>
    <col min="3331" max="3331" width="11.5703125" style="10" customWidth="1"/>
    <col min="3332" max="3332" width="11.42578125" style="10" customWidth="1"/>
    <col min="3333" max="3333" width="11.5703125" style="10" customWidth="1"/>
    <col min="3334" max="3337" width="11.140625" style="10" customWidth="1"/>
    <col min="3338" max="3339" width="10.85546875" style="10" customWidth="1"/>
    <col min="3340" max="3340" width="14.7109375" style="10" customWidth="1"/>
    <col min="3341" max="3584" width="7" style="10"/>
    <col min="3585" max="3585" width="32.42578125" style="10" customWidth="1"/>
    <col min="3586" max="3586" width="12.140625" style="10" customWidth="1"/>
    <col min="3587" max="3587" width="11.5703125" style="10" customWidth="1"/>
    <col min="3588" max="3588" width="11.42578125" style="10" customWidth="1"/>
    <col min="3589" max="3589" width="11.5703125" style="10" customWidth="1"/>
    <col min="3590" max="3593" width="11.140625" style="10" customWidth="1"/>
    <col min="3594" max="3595" width="10.85546875" style="10" customWidth="1"/>
    <col min="3596" max="3596" width="14.7109375" style="10" customWidth="1"/>
    <col min="3597" max="3840" width="7" style="10"/>
    <col min="3841" max="3841" width="32.42578125" style="10" customWidth="1"/>
    <col min="3842" max="3842" width="12.140625" style="10" customWidth="1"/>
    <col min="3843" max="3843" width="11.5703125" style="10" customWidth="1"/>
    <col min="3844" max="3844" width="11.42578125" style="10" customWidth="1"/>
    <col min="3845" max="3845" width="11.5703125" style="10" customWidth="1"/>
    <col min="3846" max="3849" width="11.140625" style="10" customWidth="1"/>
    <col min="3850" max="3851" width="10.85546875" style="10" customWidth="1"/>
    <col min="3852" max="3852" width="14.7109375" style="10" customWidth="1"/>
    <col min="3853" max="4096" width="7" style="10"/>
    <col min="4097" max="4097" width="32.42578125" style="10" customWidth="1"/>
    <col min="4098" max="4098" width="12.140625" style="10" customWidth="1"/>
    <col min="4099" max="4099" width="11.5703125" style="10" customWidth="1"/>
    <col min="4100" max="4100" width="11.42578125" style="10" customWidth="1"/>
    <col min="4101" max="4101" width="11.5703125" style="10" customWidth="1"/>
    <col min="4102" max="4105" width="11.140625" style="10" customWidth="1"/>
    <col min="4106" max="4107" width="10.85546875" style="10" customWidth="1"/>
    <col min="4108" max="4108" width="14.7109375" style="10" customWidth="1"/>
    <col min="4109" max="4352" width="7" style="10"/>
    <col min="4353" max="4353" width="32.42578125" style="10" customWidth="1"/>
    <col min="4354" max="4354" width="12.140625" style="10" customWidth="1"/>
    <col min="4355" max="4355" width="11.5703125" style="10" customWidth="1"/>
    <col min="4356" max="4356" width="11.42578125" style="10" customWidth="1"/>
    <col min="4357" max="4357" width="11.5703125" style="10" customWidth="1"/>
    <col min="4358" max="4361" width="11.140625" style="10" customWidth="1"/>
    <col min="4362" max="4363" width="10.85546875" style="10" customWidth="1"/>
    <col min="4364" max="4364" width="14.7109375" style="10" customWidth="1"/>
    <col min="4365" max="4608" width="7" style="10"/>
    <col min="4609" max="4609" width="32.42578125" style="10" customWidth="1"/>
    <col min="4610" max="4610" width="12.140625" style="10" customWidth="1"/>
    <col min="4611" max="4611" width="11.5703125" style="10" customWidth="1"/>
    <col min="4612" max="4612" width="11.42578125" style="10" customWidth="1"/>
    <col min="4613" max="4613" width="11.5703125" style="10" customWidth="1"/>
    <col min="4614" max="4617" width="11.140625" style="10" customWidth="1"/>
    <col min="4618" max="4619" width="10.85546875" style="10" customWidth="1"/>
    <col min="4620" max="4620" width="14.7109375" style="10" customWidth="1"/>
    <col min="4621" max="4864" width="7" style="10"/>
    <col min="4865" max="4865" width="32.42578125" style="10" customWidth="1"/>
    <col min="4866" max="4866" width="12.140625" style="10" customWidth="1"/>
    <col min="4867" max="4867" width="11.5703125" style="10" customWidth="1"/>
    <col min="4868" max="4868" width="11.42578125" style="10" customWidth="1"/>
    <col min="4869" max="4869" width="11.5703125" style="10" customWidth="1"/>
    <col min="4870" max="4873" width="11.140625" style="10" customWidth="1"/>
    <col min="4874" max="4875" width="10.85546875" style="10" customWidth="1"/>
    <col min="4876" max="4876" width="14.7109375" style="10" customWidth="1"/>
    <col min="4877" max="5120" width="7" style="10"/>
    <col min="5121" max="5121" width="32.42578125" style="10" customWidth="1"/>
    <col min="5122" max="5122" width="12.140625" style="10" customWidth="1"/>
    <col min="5123" max="5123" width="11.5703125" style="10" customWidth="1"/>
    <col min="5124" max="5124" width="11.42578125" style="10" customWidth="1"/>
    <col min="5125" max="5125" width="11.5703125" style="10" customWidth="1"/>
    <col min="5126" max="5129" width="11.140625" style="10" customWidth="1"/>
    <col min="5130" max="5131" width="10.85546875" style="10" customWidth="1"/>
    <col min="5132" max="5132" width="14.7109375" style="10" customWidth="1"/>
    <col min="5133" max="5376" width="7" style="10"/>
    <col min="5377" max="5377" width="32.42578125" style="10" customWidth="1"/>
    <col min="5378" max="5378" width="12.140625" style="10" customWidth="1"/>
    <col min="5379" max="5379" width="11.5703125" style="10" customWidth="1"/>
    <col min="5380" max="5380" width="11.42578125" style="10" customWidth="1"/>
    <col min="5381" max="5381" width="11.5703125" style="10" customWidth="1"/>
    <col min="5382" max="5385" width="11.140625" style="10" customWidth="1"/>
    <col min="5386" max="5387" width="10.85546875" style="10" customWidth="1"/>
    <col min="5388" max="5388" width="14.7109375" style="10" customWidth="1"/>
    <col min="5389" max="5632" width="7" style="10"/>
    <col min="5633" max="5633" width="32.42578125" style="10" customWidth="1"/>
    <col min="5634" max="5634" width="12.140625" style="10" customWidth="1"/>
    <col min="5635" max="5635" width="11.5703125" style="10" customWidth="1"/>
    <col min="5636" max="5636" width="11.42578125" style="10" customWidth="1"/>
    <col min="5637" max="5637" width="11.5703125" style="10" customWidth="1"/>
    <col min="5638" max="5641" width="11.140625" style="10" customWidth="1"/>
    <col min="5642" max="5643" width="10.85546875" style="10" customWidth="1"/>
    <col min="5644" max="5644" width="14.7109375" style="10" customWidth="1"/>
    <col min="5645" max="5888" width="7" style="10"/>
    <col min="5889" max="5889" width="32.42578125" style="10" customWidth="1"/>
    <col min="5890" max="5890" width="12.140625" style="10" customWidth="1"/>
    <col min="5891" max="5891" width="11.5703125" style="10" customWidth="1"/>
    <col min="5892" max="5892" width="11.42578125" style="10" customWidth="1"/>
    <col min="5893" max="5893" width="11.5703125" style="10" customWidth="1"/>
    <col min="5894" max="5897" width="11.140625" style="10" customWidth="1"/>
    <col min="5898" max="5899" width="10.85546875" style="10" customWidth="1"/>
    <col min="5900" max="5900" width="14.7109375" style="10" customWidth="1"/>
    <col min="5901" max="6144" width="7" style="10"/>
    <col min="6145" max="6145" width="32.42578125" style="10" customWidth="1"/>
    <col min="6146" max="6146" width="12.140625" style="10" customWidth="1"/>
    <col min="6147" max="6147" width="11.5703125" style="10" customWidth="1"/>
    <col min="6148" max="6148" width="11.42578125" style="10" customWidth="1"/>
    <col min="6149" max="6149" width="11.5703125" style="10" customWidth="1"/>
    <col min="6150" max="6153" width="11.140625" style="10" customWidth="1"/>
    <col min="6154" max="6155" width="10.85546875" style="10" customWidth="1"/>
    <col min="6156" max="6156" width="14.7109375" style="10" customWidth="1"/>
    <col min="6157" max="6400" width="7" style="10"/>
    <col min="6401" max="6401" width="32.42578125" style="10" customWidth="1"/>
    <col min="6402" max="6402" width="12.140625" style="10" customWidth="1"/>
    <col min="6403" max="6403" width="11.5703125" style="10" customWidth="1"/>
    <col min="6404" max="6404" width="11.42578125" style="10" customWidth="1"/>
    <col min="6405" max="6405" width="11.5703125" style="10" customWidth="1"/>
    <col min="6406" max="6409" width="11.140625" style="10" customWidth="1"/>
    <col min="6410" max="6411" width="10.85546875" style="10" customWidth="1"/>
    <col min="6412" max="6412" width="14.7109375" style="10" customWidth="1"/>
    <col min="6413" max="6656" width="7" style="10"/>
    <col min="6657" max="6657" width="32.42578125" style="10" customWidth="1"/>
    <col min="6658" max="6658" width="12.140625" style="10" customWidth="1"/>
    <col min="6659" max="6659" width="11.5703125" style="10" customWidth="1"/>
    <col min="6660" max="6660" width="11.42578125" style="10" customWidth="1"/>
    <col min="6661" max="6661" width="11.5703125" style="10" customWidth="1"/>
    <col min="6662" max="6665" width="11.140625" style="10" customWidth="1"/>
    <col min="6666" max="6667" width="10.85546875" style="10" customWidth="1"/>
    <col min="6668" max="6668" width="14.7109375" style="10" customWidth="1"/>
    <col min="6669" max="6912" width="7" style="10"/>
    <col min="6913" max="6913" width="32.42578125" style="10" customWidth="1"/>
    <col min="6914" max="6914" width="12.140625" style="10" customWidth="1"/>
    <col min="6915" max="6915" width="11.5703125" style="10" customWidth="1"/>
    <col min="6916" max="6916" width="11.42578125" style="10" customWidth="1"/>
    <col min="6917" max="6917" width="11.5703125" style="10" customWidth="1"/>
    <col min="6918" max="6921" width="11.140625" style="10" customWidth="1"/>
    <col min="6922" max="6923" width="10.85546875" style="10" customWidth="1"/>
    <col min="6924" max="6924" width="14.7109375" style="10" customWidth="1"/>
    <col min="6925" max="7168" width="7" style="10"/>
    <col min="7169" max="7169" width="32.42578125" style="10" customWidth="1"/>
    <col min="7170" max="7170" width="12.140625" style="10" customWidth="1"/>
    <col min="7171" max="7171" width="11.5703125" style="10" customWidth="1"/>
    <col min="7172" max="7172" width="11.42578125" style="10" customWidth="1"/>
    <col min="7173" max="7173" width="11.5703125" style="10" customWidth="1"/>
    <col min="7174" max="7177" width="11.140625" style="10" customWidth="1"/>
    <col min="7178" max="7179" width="10.85546875" style="10" customWidth="1"/>
    <col min="7180" max="7180" width="14.7109375" style="10" customWidth="1"/>
    <col min="7181" max="7424" width="7" style="10"/>
    <col min="7425" max="7425" width="32.42578125" style="10" customWidth="1"/>
    <col min="7426" max="7426" width="12.140625" style="10" customWidth="1"/>
    <col min="7427" max="7427" width="11.5703125" style="10" customWidth="1"/>
    <col min="7428" max="7428" width="11.42578125" style="10" customWidth="1"/>
    <col min="7429" max="7429" width="11.5703125" style="10" customWidth="1"/>
    <col min="7430" max="7433" width="11.140625" style="10" customWidth="1"/>
    <col min="7434" max="7435" width="10.85546875" style="10" customWidth="1"/>
    <col min="7436" max="7436" width="14.7109375" style="10" customWidth="1"/>
    <col min="7437" max="7680" width="7" style="10"/>
    <col min="7681" max="7681" width="32.42578125" style="10" customWidth="1"/>
    <col min="7682" max="7682" width="12.140625" style="10" customWidth="1"/>
    <col min="7683" max="7683" width="11.5703125" style="10" customWidth="1"/>
    <col min="7684" max="7684" width="11.42578125" style="10" customWidth="1"/>
    <col min="7685" max="7685" width="11.5703125" style="10" customWidth="1"/>
    <col min="7686" max="7689" width="11.140625" style="10" customWidth="1"/>
    <col min="7690" max="7691" width="10.85546875" style="10" customWidth="1"/>
    <col min="7692" max="7692" width="14.7109375" style="10" customWidth="1"/>
    <col min="7693" max="7936" width="7" style="10"/>
    <col min="7937" max="7937" width="32.42578125" style="10" customWidth="1"/>
    <col min="7938" max="7938" width="12.140625" style="10" customWidth="1"/>
    <col min="7939" max="7939" width="11.5703125" style="10" customWidth="1"/>
    <col min="7940" max="7940" width="11.42578125" style="10" customWidth="1"/>
    <col min="7941" max="7941" width="11.5703125" style="10" customWidth="1"/>
    <col min="7942" max="7945" width="11.140625" style="10" customWidth="1"/>
    <col min="7946" max="7947" width="10.85546875" style="10" customWidth="1"/>
    <col min="7948" max="7948" width="14.7109375" style="10" customWidth="1"/>
    <col min="7949" max="8192" width="7" style="10"/>
    <col min="8193" max="8193" width="32.42578125" style="10" customWidth="1"/>
    <col min="8194" max="8194" width="12.140625" style="10" customWidth="1"/>
    <col min="8195" max="8195" width="11.5703125" style="10" customWidth="1"/>
    <col min="8196" max="8196" width="11.42578125" style="10" customWidth="1"/>
    <col min="8197" max="8197" width="11.5703125" style="10" customWidth="1"/>
    <col min="8198" max="8201" width="11.140625" style="10" customWidth="1"/>
    <col min="8202" max="8203" width="10.85546875" style="10" customWidth="1"/>
    <col min="8204" max="8204" width="14.7109375" style="10" customWidth="1"/>
    <col min="8205" max="8448" width="7" style="10"/>
    <col min="8449" max="8449" width="32.42578125" style="10" customWidth="1"/>
    <col min="8450" max="8450" width="12.140625" style="10" customWidth="1"/>
    <col min="8451" max="8451" width="11.5703125" style="10" customWidth="1"/>
    <col min="8452" max="8452" width="11.42578125" style="10" customWidth="1"/>
    <col min="8453" max="8453" width="11.5703125" style="10" customWidth="1"/>
    <col min="8454" max="8457" width="11.140625" style="10" customWidth="1"/>
    <col min="8458" max="8459" width="10.85546875" style="10" customWidth="1"/>
    <col min="8460" max="8460" width="14.7109375" style="10" customWidth="1"/>
    <col min="8461" max="8704" width="7" style="10"/>
    <col min="8705" max="8705" width="32.42578125" style="10" customWidth="1"/>
    <col min="8706" max="8706" width="12.140625" style="10" customWidth="1"/>
    <col min="8707" max="8707" width="11.5703125" style="10" customWidth="1"/>
    <col min="8708" max="8708" width="11.42578125" style="10" customWidth="1"/>
    <col min="8709" max="8709" width="11.5703125" style="10" customWidth="1"/>
    <col min="8710" max="8713" width="11.140625" style="10" customWidth="1"/>
    <col min="8714" max="8715" width="10.85546875" style="10" customWidth="1"/>
    <col min="8716" max="8716" width="14.7109375" style="10" customWidth="1"/>
    <col min="8717" max="8960" width="7" style="10"/>
    <col min="8961" max="8961" width="32.42578125" style="10" customWidth="1"/>
    <col min="8962" max="8962" width="12.140625" style="10" customWidth="1"/>
    <col min="8963" max="8963" width="11.5703125" style="10" customWidth="1"/>
    <col min="8964" max="8964" width="11.42578125" style="10" customWidth="1"/>
    <col min="8965" max="8965" width="11.5703125" style="10" customWidth="1"/>
    <col min="8966" max="8969" width="11.140625" style="10" customWidth="1"/>
    <col min="8970" max="8971" width="10.85546875" style="10" customWidth="1"/>
    <col min="8972" max="8972" width="14.7109375" style="10" customWidth="1"/>
    <col min="8973" max="9216" width="7" style="10"/>
    <col min="9217" max="9217" width="32.42578125" style="10" customWidth="1"/>
    <col min="9218" max="9218" width="12.140625" style="10" customWidth="1"/>
    <col min="9219" max="9219" width="11.5703125" style="10" customWidth="1"/>
    <col min="9220" max="9220" width="11.42578125" style="10" customWidth="1"/>
    <col min="9221" max="9221" width="11.5703125" style="10" customWidth="1"/>
    <col min="9222" max="9225" width="11.140625" style="10" customWidth="1"/>
    <col min="9226" max="9227" width="10.85546875" style="10" customWidth="1"/>
    <col min="9228" max="9228" width="14.7109375" style="10" customWidth="1"/>
    <col min="9229" max="9472" width="7" style="10"/>
    <col min="9473" max="9473" width="32.42578125" style="10" customWidth="1"/>
    <col min="9474" max="9474" width="12.140625" style="10" customWidth="1"/>
    <col min="9475" max="9475" width="11.5703125" style="10" customWidth="1"/>
    <col min="9476" max="9476" width="11.42578125" style="10" customWidth="1"/>
    <col min="9477" max="9477" width="11.5703125" style="10" customWidth="1"/>
    <col min="9478" max="9481" width="11.140625" style="10" customWidth="1"/>
    <col min="9482" max="9483" width="10.85546875" style="10" customWidth="1"/>
    <col min="9484" max="9484" width="14.7109375" style="10" customWidth="1"/>
    <col min="9485" max="9728" width="7" style="10"/>
    <col min="9729" max="9729" width="32.42578125" style="10" customWidth="1"/>
    <col min="9730" max="9730" width="12.140625" style="10" customWidth="1"/>
    <col min="9731" max="9731" width="11.5703125" style="10" customWidth="1"/>
    <col min="9732" max="9732" width="11.42578125" style="10" customWidth="1"/>
    <col min="9733" max="9733" width="11.5703125" style="10" customWidth="1"/>
    <col min="9734" max="9737" width="11.140625" style="10" customWidth="1"/>
    <col min="9738" max="9739" width="10.85546875" style="10" customWidth="1"/>
    <col min="9740" max="9740" width="14.7109375" style="10" customWidth="1"/>
    <col min="9741" max="9984" width="7" style="10"/>
    <col min="9985" max="9985" width="32.42578125" style="10" customWidth="1"/>
    <col min="9986" max="9986" width="12.140625" style="10" customWidth="1"/>
    <col min="9987" max="9987" width="11.5703125" style="10" customWidth="1"/>
    <col min="9988" max="9988" width="11.42578125" style="10" customWidth="1"/>
    <col min="9989" max="9989" width="11.5703125" style="10" customWidth="1"/>
    <col min="9990" max="9993" width="11.140625" style="10" customWidth="1"/>
    <col min="9994" max="9995" width="10.85546875" style="10" customWidth="1"/>
    <col min="9996" max="9996" width="14.7109375" style="10" customWidth="1"/>
    <col min="9997" max="10240" width="7" style="10"/>
    <col min="10241" max="10241" width="32.42578125" style="10" customWidth="1"/>
    <col min="10242" max="10242" width="12.140625" style="10" customWidth="1"/>
    <col min="10243" max="10243" width="11.5703125" style="10" customWidth="1"/>
    <col min="10244" max="10244" width="11.42578125" style="10" customWidth="1"/>
    <col min="10245" max="10245" width="11.5703125" style="10" customWidth="1"/>
    <col min="10246" max="10249" width="11.140625" style="10" customWidth="1"/>
    <col min="10250" max="10251" width="10.85546875" style="10" customWidth="1"/>
    <col min="10252" max="10252" width="14.7109375" style="10" customWidth="1"/>
    <col min="10253" max="10496" width="7" style="10"/>
    <col min="10497" max="10497" width="32.42578125" style="10" customWidth="1"/>
    <col min="10498" max="10498" width="12.140625" style="10" customWidth="1"/>
    <col min="10499" max="10499" width="11.5703125" style="10" customWidth="1"/>
    <col min="10500" max="10500" width="11.42578125" style="10" customWidth="1"/>
    <col min="10501" max="10501" width="11.5703125" style="10" customWidth="1"/>
    <col min="10502" max="10505" width="11.140625" style="10" customWidth="1"/>
    <col min="10506" max="10507" width="10.85546875" style="10" customWidth="1"/>
    <col min="10508" max="10508" width="14.7109375" style="10" customWidth="1"/>
    <col min="10509" max="10752" width="7" style="10"/>
    <col min="10753" max="10753" width="32.42578125" style="10" customWidth="1"/>
    <col min="10754" max="10754" width="12.140625" style="10" customWidth="1"/>
    <col min="10755" max="10755" width="11.5703125" style="10" customWidth="1"/>
    <col min="10756" max="10756" width="11.42578125" style="10" customWidth="1"/>
    <col min="10757" max="10757" width="11.5703125" style="10" customWidth="1"/>
    <col min="10758" max="10761" width="11.140625" style="10" customWidth="1"/>
    <col min="10762" max="10763" width="10.85546875" style="10" customWidth="1"/>
    <col min="10764" max="10764" width="14.7109375" style="10" customWidth="1"/>
    <col min="10765" max="11008" width="7" style="10"/>
    <col min="11009" max="11009" width="32.42578125" style="10" customWidth="1"/>
    <col min="11010" max="11010" width="12.140625" style="10" customWidth="1"/>
    <col min="11011" max="11011" width="11.5703125" style="10" customWidth="1"/>
    <col min="11012" max="11012" width="11.42578125" style="10" customWidth="1"/>
    <col min="11013" max="11013" width="11.5703125" style="10" customWidth="1"/>
    <col min="11014" max="11017" width="11.140625" style="10" customWidth="1"/>
    <col min="11018" max="11019" width="10.85546875" style="10" customWidth="1"/>
    <col min="11020" max="11020" width="14.7109375" style="10" customWidth="1"/>
    <col min="11021" max="11264" width="7" style="10"/>
    <col min="11265" max="11265" width="32.42578125" style="10" customWidth="1"/>
    <col min="11266" max="11266" width="12.140625" style="10" customWidth="1"/>
    <col min="11267" max="11267" width="11.5703125" style="10" customWidth="1"/>
    <col min="11268" max="11268" width="11.42578125" style="10" customWidth="1"/>
    <col min="11269" max="11269" width="11.5703125" style="10" customWidth="1"/>
    <col min="11270" max="11273" width="11.140625" style="10" customWidth="1"/>
    <col min="11274" max="11275" width="10.85546875" style="10" customWidth="1"/>
    <col min="11276" max="11276" width="14.7109375" style="10" customWidth="1"/>
    <col min="11277" max="11520" width="7" style="10"/>
    <col min="11521" max="11521" width="32.42578125" style="10" customWidth="1"/>
    <col min="11522" max="11522" width="12.140625" style="10" customWidth="1"/>
    <col min="11523" max="11523" width="11.5703125" style="10" customWidth="1"/>
    <col min="11524" max="11524" width="11.42578125" style="10" customWidth="1"/>
    <col min="11525" max="11525" width="11.5703125" style="10" customWidth="1"/>
    <col min="11526" max="11529" width="11.140625" style="10" customWidth="1"/>
    <col min="11530" max="11531" width="10.85546875" style="10" customWidth="1"/>
    <col min="11532" max="11532" width="14.7109375" style="10" customWidth="1"/>
    <col min="11533" max="11776" width="7" style="10"/>
    <col min="11777" max="11777" width="32.42578125" style="10" customWidth="1"/>
    <col min="11778" max="11778" width="12.140625" style="10" customWidth="1"/>
    <col min="11779" max="11779" width="11.5703125" style="10" customWidth="1"/>
    <col min="11780" max="11780" width="11.42578125" style="10" customWidth="1"/>
    <col min="11781" max="11781" width="11.5703125" style="10" customWidth="1"/>
    <col min="11782" max="11785" width="11.140625" style="10" customWidth="1"/>
    <col min="11786" max="11787" width="10.85546875" style="10" customWidth="1"/>
    <col min="11788" max="11788" width="14.7109375" style="10" customWidth="1"/>
    <col min="11789" max="12032" width="7" style="10"/>
    <col min="12033" max="12033" width="32.42578125" style="10" customWidth="1"/>
    <col min="12034" max="12034" width="12.140625" style="10" customWidth="1"/>
    <col min="12035" max="12035" width="11.5703125" style="10" customWidth="1"/>
    <col min="12036" max="12036" width="11.42578125" style="10" customWidth="1"/>
    <col min="12037" max="12037" width="11.5703125" style="10" customWidth="1"/>
    <col min="12038" max="12041" width="11.140625" style="10" customWidth="1"/>
    <col min="12042" max="12043" width="10.85546875" style="10" customWidth="1"/>
    <col min="12044" max="12044" width="14.7109375" style="10" customWidth="1"/>
    <col min="12045" max="12288" width="7" style="10"/>
    <col min="12289" max="12289" width="32.42578125" style="10" customWidth="1"/>
    <col min="12290" max="12290" width="12.140625" style="10" customWidth="1"/>
    <col min="12291" max="12291" width="11.5703125" style="10" customWidth="1"/>
    <col min="12292" max="12292" width="11.42578125" style="10" customWidth="1"/>
    <col min="12293" max="12293" width="11.5703125" style="10" customWidth="1"/>
    <col min="12294" max="12297" width="11.140625" style="10" customWidth="1"/>
    <col min="12298" max="12299" width="10.85546875" style="10" customWidth="1"/>
    <col min="12300" max="12300" width="14.7109375" style="10" customWidth="1"/>
    <col min="12301" max="12544" width="7" style="10"/>
    <col min="12545" max="12545" width="32.42578125" style="10" customWidth="1"/>
    <col min="12546" max="12546" width="12.140625" style="10" customWidth="1"/>
    <col min="12547" max="12547" width="11.5703125" style="10" customWidth="1"/>
    <col min="12548" max="12548" width="11.42578125" style="10" customWidth="1"/>
    <col min="12549" max="12549" width="11.5703125" style="10" customWidth="1"/>
    <col min="12550" max="12553" width="11.140625" style="10" customWidth="1"/>
    <col min="12554" max="12555" width="10.85546875" style="10" customWidth="1"/>
    <col min="12556" max="12556" width="14.7109375" style="10" customWidth="1"/>
    <col min="12557" max="12800" width="7" style="10"/>
    <col min="12801" max="12801" width="32.42578125" style="10" customWidth="1"/>
    <col min="12802" max="12802" width="12.140625" style="10" customWidth="1"/>
    <col min="12803" max="12803" width="11.5703125" style="10" customWidth="1"/>
    <col min="12804" max="12804" width="11.42578125" style="10" customWidth="1"/>
    <col min="12805" max="12805" width="11.5703125" style="10" customWidth="1"/>
    <col min="12806" max="12809" width="11.140625" style="10" customWidth="1"/>
    <col min="12810" max="12811" width="10.85546875" style="10" customWidth="1"/>
    <col min="12812" max="12812" width="14.7109375" style="10" customWidth="1"/>
    <col min="12813" max="13056" width="7" style="10"/>
    <col min="13057" max="13057" width="32.42578125" style="10" customWidth="1"/>
    <col min="13058" max="13058" width="12.140625" style="10" customWidth="1"/>
    <col min="13059" max="13059" width="11.5703125" style="10" customWidth="1"/>
    <col min="13060" max="13060" width="11.42578125" style="10" customWidth="1"/>
    <col min="13061" max="13061" width="11.5703125" style="10" customWidth="1"/>
    <col min="13062" max="13065" width="11.140625" style="10" customWidth="1"/>
    <col min="13066" max="13067" width="10.85546875" style="10" customWidth="1"/>
    <col min="13068" max="13068" width="14.7109375" style="10" customWidth="1"/>
    <col min="13069" max="13312" width="7" style="10"/>
    <col min="13313" max="13313" width="32.42578125" style="10" customWidth="1"/>
    <col min="13314" max="13314" width="12.140625" style="10" customWidth="1"/>
    <col min="13315" max="13315" width="11.5703125" style="10" customWidth="1"/>
    <col min="13316" max="13316" width="11.42578125" style="10" customWidth="1"/>
    <col min="13317" max="13317" width="11.5703125" style="10" customWidth="1"/>
    <col min="13318" max="13321" width="11.140625" style="10" customWidth="1"/>
    <col min="13322" max="13323" width="10.85546875" style="10" customWidth="1"/>
    <col min="13324" max="13324" width="14.7109375" style="10" customWidth="1"/>
    <col min="13325" max="13568" width="7" style="10"/>
    <col min="13569" max="13569" width="32.42578125" style="10" customWidth="1"/>
    <col min="13570" max="13570" width="12.140625" style="10" customWidth="1"/>
    <col min="13571" max="13571" width="11.5703125" style="10" customWidth="1"/>
    <col min="13572" max="13572" width="11.42578125" style="10" customWidth="1"/>
    <col min="13573" max="13573" width="11.5703125" style="10" customWidth="1"/>
    <col min="13574" max="13577" width="11.140625" style="10" customWidth="1"/>
    <col min="13578" max="13579" width="10.85546875" style="10" customWidth="1"/>
    <col min="13580" max="13580" width="14.7109375" style="10" customWidth="1"/>
    <col min="13581" max="13824" width="7" style="10"/>
    <col min="13825" max="13825" width="32.42578125" style="10" customWidth="1"/>
    <col min="13826" max="13826" width="12.140625" style="10" customWidth="1"/>
    <col min="13827" max="13827" width="11.5703125" style="10" customWidth="1"/>
    <col min="13828" max="13828" width="11.42578125" style="10" customWidth="1"/>
    <col min="13829" max="13829" width="11.5703125" style="10" customWidth="1"/>
    <col min="13830" max="13833" width="11.140625" style="10" customWidth="1"/>
    <col min="13834" max="13835" width="10.85546875" style="10" customWidth="1"/>
    <col min="13836" max="13836" width="14.7109375" style="10" customWidth="1"/>
    <col min="13837" max="14080" width="7" style="10"/>
    <col min="14081" max="14081" width="32.42578125" style="10" customWidth="1"/>
    <col min="14082" max="14082" width="12.140625" style="10" customWidth="1"/>
    <col min="14083" max="14083" width="11.5703125" style="10" customWidth="1"/>
    <col min="14084" max="14084" width="11.42578125" style="10" customWidth="1"/>
    <col min="14085" max="14085" width="11.5703125" style="10" customWidth="1"/>
    <col min="14086" max="14089" width="11.140625" style="10" customWidth="1"/>
    <col min="14090" max="14091" width="10.85546875" style="10" customWidth="1"/>
    <col min="14092" max="14092" width="14.7109375" style="10" customWidth="1"/>
    <col min="14093" max="14336" width="7" style="10"/>
    <col min="14337" max="14337" width="32.42578125" style="10" customWidth="1"/>
    <col min="14338" max="14338" width="12.140625" style="10" customWidth="1"/>
    <col min="14339" max="14339" width="11.5703125" style="10" customWidth="1"/>
    <col min="14340" max="14340" width="11.42578125" style="10" customWidth="1"/>
    <col min="14341" max="14341" width="11.5703125" style="10" customWidth="1"/>
    <col min="14342" max="14345" width="11.140625" style="10" customWidth="1"/>
    <col min="14346" max="14347" width="10.85546875" style="10" customWidth="1"/>
    <col min="14348" max="14348" width="14.7109375" style="10" customWidth="1"/>
    <col min="14349" max="14592" width="7" style="10"/>
    <col min="14593" max="14593" width="32.42578125" style="10" customWidth="1"/>
    <col min="14594" max="14594" width="12.140625" style="10" customWidth="1"/>
    <col min="14595" max="14595" width="11.5703125" style="10" customWidth="1"/>
    <col min="14596" max="14596" width="11.42578125" style="10" customWidth="1"/>
    <col min="14597" max="14597" width="11.5703125" style="10" customWidth="1"/>
    <col min="14598" max="14601" width="11.140625" style="10" customWidth="1"/>
    <col min="14602" max="14603" width="10.85546875" style="10" customWidth="1"/>
    <col min="14604" max="14604" width="14.7109375" style="10" customWidth="1"/>
    <col min="14605" max="14848" width="7" style="10"/>
    <col min="14849" max="14849" width="32.42578125" style="10" customWidth="1"/>
    <col min="14850" max="14850" width="12.140625" style="10" customWidth="1"/>
    <col min="14851" max="14851" width="11.5703125" style="10" customWidth="1"/>
    <col min="14852" max="14852" width="11.42578125" style="10" customWidth="1"/>
    <col min="14853" max="14853" width="11.5703125" style="10" customWidth="1"/>
    <col min="14854" max="14857" width="11.140625" style="10" customWidth="1"/>
    <col min="14858" max="14859" width="10.85546875" style="10" customWidth="1"/>
    <col min="14860" max="14860" width="14.7109375" style="10" customWidth="1"/>
    <col min="14861" max="15104" width="7" style="10"/>
    <col min="15105" max="15105" width="32.42578125" style="10" customWidth="1"/>
    <col min="15106" max="15106" width="12.140625" style="10" customWidth="1"/>
    <col min="15107" max="15107" width="11.5703125" style="10" customWidth="1"/>
    <col min="15108" max="15108" width="11.42578125" style="10" customWidth="1"/>
    <col min="15109" max="15109" width="11.5703125" style="10" customWidth="1"/>
    <col min="15110" max="15113" width="11.140625" style="10" customWidth="1"/>
    <col min="15114" max="15115" width="10.85546875" style="10" customWidth="1"/>
    <col min="15116" max="15116" width="14.7109375" style="10" customWidth="1"/>
    <col min="15117" max="15360" width="7" style="10"/>
    <col min="15361" max="15361" width="32.42578125" style="10" customWidth="1"/>
    <col min="15362" max="15362" width="12.140625" style="10" customWidth="1"/>
    <col min="15363" max="15363" width="11.5703125" style="10" customWidth="1"/>
    <col min="15364" max="15364" width="11.42578125" style="10" customWidth="1"/>
    <col min="15365" max="15365" width="11.5703125" style="10" customWidth="1"/>
    <col min="15366" max="15369" width="11.140625" style="10" customWidth="1"/>
    <col min="15370" max="15371" width="10.85546875" style="10" customWidth="1"/>
    <col min="15372" max="15372" width="14.7109375" style="10" customWidth="1"/>
    <col min="15373" max="15616" width="7" style="10"/>
    <col min="15617" max="15617" width="32.42578125" style="10" customWidth="1"/>
    <col min="15618" max="15618" width="12.140625" style="10" customWidth="1"/>
    <col min="15619" max="15619" width="11.5703125" style="10" customWidth="1"/>
    <col min="15620" max="15620" width="11.42578125" style="10" customWidth="1"/>
    <col min="15621" max="15621" width="11.5703125" style="10" customWidth="1"/>
    <col min="15622" max="15625" width="11.140625" style="10" customWidth="1"/>
    <col min="15626" max="15627" width="10.85546875" style="10" customWidth="1"/>
    <col min="15628" max="15628" width="14.7109375" style="10" customWidth="1"/>
    <col min="15629" max="15872" width="7" style="10"/>
    <col min="15873" max="15873" width="32.42578125" style="10" customWidth="1"/>
    <col min="15874" max="15874" width="12.140625" style="10" customWidth="1"/>
    <col min="15875" max="15875" width="11.5703125" style="10" customWidth="1"/>
    <col min="15876" max="15876" width="11.42578125" style="10" customWidth="1"/>
    <col min="15877" max="15877" width="11.5703125" style="10" customWidth="1"/>
    <col min="15878" max="15881" width="11.140625" style="10" customWidth="1"/>
    <col min="15882" max="15883" width="10.85546875" style="10" customWidth="1"/>
    <col min="15884" max="15884" width="14.7109375" style="10" customWidth="1"/>
    <col min="15885" max="16128" width="7" style="10"/>
    <col min="16129" max="16129" width="32.42578125" style="10" customWidth="1"/>
    <col min="16130" max="16130" width="12.140625" style="10" customWidth="1"/>
    <col min="16131" max="16131" width="11.5703125" style="10" customWidth="1"/>
    <col min="16132" max="16132" width="11.42578125" style="10" customWidth="1"/>
    <col min="16133" max="16133" width="11.5703125" style="10" customWidth="1"/>
    <col min="16134" max="16137" width="11.140625" style="10" customWidth="1"/>
    <col min="16138" max="16139" width="10.85546875" style="10" customWidth="1"/>
    <col min="16140" max="16140" width="14.7109375" style="10" customWidth="1"/>
    <col min="16141" max="16384" width="7" style="10"/>
  </cols>
  <sheetData>
    <row r="1" spans="1:12" ht="11.25" customHeight="1" x14ac:dyDescent="0.25">
      <c r="A1" s="164" t="s">
        <v>0</v>
      </c>
      <c r="B1" s="166" t="s">
        <v>1</v>
      </c>
      <c r="C1" s="9" t="s">
        <v>2</v>
      </c>
      <c r="D1" s="9" t="s">
        <v>2</v>
      </c>
      <c r="E1" s="9" t="s">
        <v>3</v>
      </c>
      <c r="F1" s="168" t="s">
        <v>4</v>
      </c>
      <c r="G1" s="169"/>
      <c r="H1" s="169"/>
      <c r="I1" s="169"/>
      <c r="J1" s="169"/>
      <c r="K1" s="169"/>
      <c r="L1" s="170" t="s">
        <v>5</v>
      </c>
    </row>
    <row r="2" spans="1:12" ht="11.25" customHeight="1" x14ac:dyDescent="0.25">
      <c r="A2" s="165"/>
      <c r="B2" s="167"/>
      <c r="C2" s="172">
        <v>2020</v>
      </c>
      <c r="D2" s="172">
        <v>2021</v>
      </c>
      <c r="E2" s="172">
        <v>2022</v>
      </c>
      <c r="F2" s="174">
        <v>2023</v>
      </c>
      <c r="G2" s="175"/>
      <c r="H2" s="174">
        <v>2024</v>
      </c>
      <c r="I2" s="175"/>
      <c r="J2" s="174">
        <v>2025</v>
      </c>
      <c r="K2" s="175"/>
      <c r="L2" s="171"/>
    </row>
    <row r="3" spans="1:12" ht="12" customHeight="1" thickBot="1" x14ac:dyDescent="0.3">
      <c r="A3" s="165"/>
      <c r="B3" s="167"/>
      <c r="C3" s="173"/>
      <c r="D3" s="173"/>
      <c r="E3" s="173"/>
      <c r="F3" s="29" t="s">
        <v>6</v>
      </c>
      <c r="G3" s="30" t="s">
        <v>7</v>
      </c>
      <c r="H3" s="29" t="s">
        <v>6</v>
      </c>
      <c r="I3" s="30" t="s">
        <v>7</v>
      </c>
      <c r="J3" s="29" t="s">
        <v>6</v>
      </c>
      <c r="K3" s="30" t="s">
        <v>7</v>
      </c>
      <c r="L3" s="171"/>
    </row>
    <row r="4" spans="1:12" s="11" customFormat="1" ht="11.25" customHeight="1" x14ac:dyDescent="0.2">
      <c r="A4" s="31" t="s">
        <v>8</v>
      </c>
      <c r="B4" s="50"/>
      <c r="C4" s="42"/>
      <c r="D4" s="32"/>
      <c r="E4" s="37"/>
      <c r="F4" s="42"/>
      <c r="G4" s="37"/>
      <c r="H4" s="42"/>
      <c r="I4" s="37"/>
      <c r="J4" s="42"/>
      <c r="K4" s="37"/>
      <c r="L4" s="35"/>
    </row>
    <row r="5" spans="1:12" s="12" customFormat="1" ht="25.5" customHeight="1" x14ac:dyDescent="0.15">
      <c r="A5" s="54" t="str">
        <f>загрузить!A5</f>
        <v>По полному кругу предприятий и организаций</v>
      </c>
      <c r="B5" s="55"/>
      <c r="C5" s="56"/>
      <c r="D5" s="57"/>
      <c r="E5" s="58"/>
      <c r="F5" s="56"/>
      <c r="G5" s="58"/>
      <c r="H5" s="56"/>
      <c r="I5" s="58"/>
      <c r="J5" s="56"/>
      <c r="K5" s="58"/>
      <c r="L5" s="59"/>
    </row>
    <row r="6" spans="1:12" s="12" customFormat="1" ht="22.5" customHeight="1" x14ac:dyDescent="0.15">
      <c r="A6" s="54" t="str">
        <f>загрузить!A6</f>
        <v>Количество предприятий и организаций - всего</v>
      </c>
      <c r="B6" s="55" t="str">
        <f>загрузить!B6</f>
        <v>единиц</v>
      </c>
      <c r="C6" s="60">
        <f>загрузить!C6</f>
        <v>79</v>
      </c>
      <c r="D6" s="61">
        <f>загрузить!D6</f>
        <v>77</v>
      </c>
      <c r="E6" s="62">
        <f>загрузить!E6</f>
        <v>77</v>
      </c>
      <c r="F6" s="60">
        <f>загрузить!F6</f>
        <v>77</v>
      </c>
      <c r="G6" s="62">
        <f>загрузить!G6</f>
        <v>77</v>
      </c>
      <c r="H6" s="60">
        <f>загрузить!H6</f>
        <v>77</v>
      </c>
      <c r="I6" s="62">
        <f>загрузить!I6</f>
        <v>77</v>
      </c>
      <c r="J6" s="60">
        <f>загрузить!J6</f>
        <v>77</v>
      </c>
      <c r="K6" s="62">
        <f>загрузить!K6</f>
        <v>77</v>
      </c>
      <c r="L6" s="59"/>
    </row>
    <row r="7" spans="1:12" s="12" customFormat="1" ht="19.5" customHeight="1" x14ac:dyDescent="0.15">
      <c r="A7" s="63" t="str">
        <f>загрузить!A7</f>
        <v>Число прибыльных предприятий и организаций</v>
      </c>
      <c r="B7" s="55" t="str">
        <f>загрузить!B7</f>
        <v>единиц</v>
      </c>
      <c r="C7" s="64">
        <f>загрузить!C7</f>
        <v>63</v>
      </c>
      <c r="D7" s="65">
        <f>загрузить!D7</f>
        <v>64</v>
      </c>
      <c r="E7" s="66">
        <f>загрузить!E7</f>
        <v>64</v>
      </c>
      <c r="F7" s="67">
        <f>загрузить!F7</f>
        <v>64</v>
      </c>
      <c r="G7" s="66">
        <f>загрузить!G7</f>
        <v>64</v>
      </c>
      <c r="H7" s="67">
        <f>загрузить!H7</f>
        <v>64</v>
      </c>
      <c r="I7" s="66">
        <f>загрузить!I7</f>
        <v>64</v>
      </c>
      <c r="J7" s="67">
        <f>загрузить!J7</f>
        <v>64</v>
      </c>
      <c r="K7" s="66">
        <f>загрузить!K7</f>
        <v>64</v>
      </c>
      <c r="L7" s="59"/>
    </row>
    <row r="8" spans="1:12" s="12" customFormat="1" ht="23.25" customHeight="1" x14ac:dyDescent="0.15">
      <c r="A8" s="63" t="str">
        <f>загрузить!A8</f>
        <v>Число убыточных предприятий и организаций</v>
      </c>
      <c r="B8" s="55" t="str">
        <f>загрузить!B8</f>
        <v>единиц</v>
      </c>
      <c r="C8" s="64">
        <f>загрузить!C8</f>
        <v>16</v>
      </c>
      <c r="D8" s="65">
        <f>загрузить!D8</f>
        <v>13</v>
      </c>
      <c r="E8" s="66">
        <f>загрузить!E8</f>
        <v>13</v>
      </c>
      <c r="F8" s="67">
        <f>загрузить!F8</f>
        <v>13</v>
      </c>
      <c r="G8" s="66">
        <f>загрузить!G8</f>
        <v>13</v>
      </c>
      <c r="H8" s="67">
        <f>загрузить!H8</f>
        <v>13</v>
      </c>
      <c r="I8" s="66">
        <f>загрузить!I8</f>
        <v>13</v>
      </c>
      <c r="J8" s="67">
        <f>загрузить!J8</f>
        <v>13</v>
      </c>
      <c r="K8" s="66">
        <f>загрузить!K8</f>
        <v>13</v>
      </c>
      <c r="L8" s="59"/>
    </row>
    <row r="9" spans="1:12" s="12" customFormat="1" ht="24.75" customHeight="1" x14ac:dyDescent="0.15">
      <c r="A9" s="24" t="str">
        <f>загрузить!A9</f>
        <v>в том числе по крупным и средним предприятиям и организациям:</v>
      </c>
      <c r="B9" s="51"/>
      <c r="C9" s="44"/>
      <c r="D9" s="16"/>
      <c r="E9" s="38"/>
      <c r="F9" s="44"/>
      <c r="G9" s="38"/>
      <c r="H9" s="44"/>
      <c r="I9" s="38"/>
      <c r="J9" s="44"/>
      <c r="K9" s="38"/>
      <c r="L9" s="36"/>
    </row>
    <row r="10" spans="1:12" s="12" customFormat="1" ht="22.5" customHeight="1" x14ac:dyDescent="0.15">
      <c r="A10" s="25" t="str">
        <f>загрузить!A10</f>
        <v>Количество предприятий и организаций - всего</v>
      </c>
      <c r="B10" s="51" t="str">
        <f>загрузить!B10</f>
        <v>тыс. рублей</v>
      </c>
      <c r="C10" s="45">
        <f>загрузить!C10</f>
        <v>12</v>
      </c>
      <c r="D10" s="17">
        <f>загрузить!D10</f>
        <v>10</v>
      </c>
      <c r="E10" s="39">
        <f>загрузить!E10</f>
        <v>0</v>
      </c>
      <c r="F10" s="45">
        <f>загрузить!F10</f>
        <v>0</v>
      </c>
      <c r="G10" s="39">
        <f>загрузить!G10</f>
        <v>0</v>
      </c>
      <c r="H10" s="45">
        <f>загрузить!H10</f>
        <v>0</v>
      </c>
      <c r="I10" s="39">
        <f>загрузить!I10</f>
        <v>0</v>
      </c>
      <c r="J10" s="45">
        <f>загрузить!J10</f>
        <v>0</v>
      </c>
      <c r="K10" s="39">
        <f>загрузить!K10</f>
        <v>0</v>
      </c>
      <c r="L10" s="161" t="s">
        <v>16</v>
      </c>
    </row>
    <row r="11" spans="1:12" s="12" customFormat="1" ht="24" customHeight="1" x14ac:dyDescent="0.15">
      <c r="A11" s="25" t="str">
        <f>загрузить!A11</f>
        <v>Число прибыльных предприятий и организаций</v>
      </c>
      <c r="B11" s="51" t="str">
        <f>загрузить!B11</f>
        <v>тыс. рублей</v>
      </c>
      <c r="C11" s="45">
        <f>загрузить!C11</f>
        <v>9</v>
      </c>
      <c r="D11" s="15">
        <f>загрузить!D11</f>
        <v>10</v>
      </c>
      <c r="E11" s="39">
        <f>загрузить!E11</f>
        <v>9</v>
      </c>
      <c r="F11" s="45">
        <f>загрузить!F11</f>
        <v>9</v>
      </c>
      <c r="G11" s="39">
        <f>загрузить!G11</f>
        <v>9</v>
      </c>
      <c r="H11" s="45">
        <f>загрузить!H11</f>
        <v>9</v>
      </c>
      <c r="I11" s="39">
        <f>загрузить!I11</f>
        <v>9</v>
      </c>
      <c r="J11" s="45">
        <f>загрузить!J11</f>
        <v>9</v>
      </c>
      <c r="K11" s="39">
        <f>загрузить!K11</f>
        <v>9</v>
      </c>
      <c r="L11" s="161"/>
    </row>
    <row r="12" spans="1:12" s="12" customFormat="1" ht="21" customHeight="1" thickBot="1" x14ac:dyDescent="0.2">
      <c r="A12" s="26" t="str">
        <f>загрузить!A12</f>
        <v>Число убыточных предприятий и организаций</v>
      </c>
      <c r="B12" s="52" t="str">
        <f>загрузить!B12</f>
        <v>тыс. рублей</v>
      </c>
      <c r="C12" s="46">
        <f>загрузить!C12</f>
        <v>3</v>
      </c>
      <c r="D12" s="28">
        <f>загрузить!D12</f>
        <v>0</v>
      </c>
      <c r="E12" s="40">
        <f>загрузить!E12</f>
        <v>0</v>
      </c>
      <c r="F12" s="46">
        <f>загрузить!F12</f>
        <v>0</v>
      </c>
      <c r="G12" s="40">
        <f>загрузить!G12</f>
        <v>0</v>
      </c>
      <c r="H12" s="46">
        <f>загрузить!H12</f>
        <v>0</v>
      </c>
      <c r="I12" s="40">
        <f>загрузить!I12</f>
        <v>0</v>
      </c>
      <c r="J12" s="46">
        <f>загрузить!J12</f>
        <v>0</v>
      </c>
      <c r="K12" s="40">
        <f>загрузить!K12</f>
        <v>0</v>
      </c>
      <c r="L12" s="163"/>
    </row>
    <row r="13" spans="1:12" s="12" customFormat="1" ht="11.25" customHeight="1" x14ac:dyDescent="0.15">
      <c r="A13" s="68" t="str">
        <f>загрузить!A13</f>
        <v>Финансовый результат - всего</v>
      </c>
      <c r="B13" s="69" t="str">
        <f>загрузить!B13</f>
        <v>тыс. рублей</v>
      </c>
      <c r="C13" s="70">
        <f>загрузить!C13</f>
        <v>92985</v>
      </c>
      <c r="D13" s="71">
        <f>загрузить!D13</f>
        <v>170996</v>
      </c>
      <c r="E13" s="72">
        <f>загрузить!E13</f>
        <v>169157</v>
      </c>
      <c r="F13" s="70">
        <f>загрузить!F13</f>
        <v>173739</v>
      </c>
      <c r="G13" s="72">
        <f>загрузить!G13</f>
        <v>176173</v>
      </c>
      <c r="H13" s="70">
        <f>загрузить!H13</f>
        <v>177669</v>
      </c>
      <c r="I13" s="72">
        <f>загрузить!I13</f>
        <v>182598</v>
      </c>
      <c r="J13" s="70">
        <f>загрузить!J13</f>
        <v>181722</v>
      </c>
      <c r="K13" s="72">
        <f>загрузить!K13</f>
        <v>188293</v>
      </c>
      <c r="L13" s="73"/>
    </row>
    <row r="14" spans="1:12" s="12" customFormat="1" ht="11.25" customHeight="1" x14ac:dyDescent="0.15">
      <c r="A14" s="54" t="str">
        <f>загрузить!A14</f>
        <v>прибыль прибыльных предприятий</v>
      </c>
      <c r="B14" s="55" t="str">
        <f>загрузить!B14</f>
        <v>тыс. рублей</v>
      </c>
      <c r="C14" s="60">
        <f>загрузить!C14</f>
        <v>114771</v>
      </c>
      <c r="D14" s="61">
        <f>загрузить!D14</f>
        <v>181030</v>
      </c>
      <c r="E14" s="62">
        <f>загрузить!E14</f>
        <v>172953</v>
      </c>
      <c r="F14" s="149">
        <f>загрузить!F14</f>
        <v>176209</v>
      </c>
      <c r="G14" s="150">
        <f>загрузить!G14</f>
        <v>178453</v>
      </c>
      <c r="H14" s="149">
        <f>загрузить!H14</f>
        <v>179989</v>
      </c>
      <c r="I14" s="150">
        <f>загрузить!I14</f>
        <v>184648</v>
      </c>
      <c r="J14" s="149">
        <f>загрузить!J14</f>
        <v>183892</v>
      </c>
      <c r="K14" s="150">
        <f>загрузить!K14</f>
        <v>190073</v>
      </c>
      <c r="L14" s="59"/>
    </row>
    <row r="15" spans="1:12" s="12" customFormat="1" ht="11.25" customHeight="1" x14ac:dyDescent="0.15">
      <c r="A15" s="90" t="s">
        <v>68</v>
      </c>
      <c r="B15" s="91"/>
      <c r="C15" s="92"/>
      <c r="D15" s="93">
        <f>D14/C14*100</f>
        <v>157.7314826916207</v>
      </c>
      <c r="E15" s="94">
        <f>E14/D14*100</f>
        <v>95.538308567640712</v>
      </c>
      <c r="F15" s="92">
        <f>F14/E14*100</f>
        <v>101.88259238058895</v>
      </c>
      <c r="G15" s="94">
        <f>G14/E14*100</f>
        <v>103.18005469694079</v>
      </c>
      <c r="H15" s="92">
        <f>H14/F14*100</f>
        <v>102.14517987162972</v>
      </c>
      <c r="I15" s="94">
        <f>I14/G14*100</f>
        <v>103.47150230032558</v>
      </c>
      <c r="J15" s="92">
        <f>J14/H14*100</f>
        <v>102.16846585069088</v>
      </c>
      <c r="K15" s="94">
        <f>K14/I14*100</f>
        <v>102.9380226160045</v>
      </c>
      <c r="L15" s="95"/>
    </row>
    <row r="16" spans="1:12" s="12" customFormat="1" ht="11.25" customHeight="1" x14ac:dyDescent="0.15">
      <c r="A16" s="54" t="str">
        <f>загрузить!A15</f>
        <v>убыток организаций</v>
      </c>
      <c r="B16" s="55" t="str">
        <f>загрузить!B15</f>
        <v>тыс. рублей</v>
      </c>
      <c r="C16" s="60">
        <f>загрузить!C15</f>
        <v>21786</v>
      </c>
      <c r="D16" s="61">
        <f>загрузить!D15</f>
        <v>10034</v>
      </c>
      <c r="E16" s="62">
        <f>загрузить!E15</f>
        <v>3796</v>
      </c>
      <c r="F16" s="60">
        <f>загрузить!F15</f>
        <v>2470</v>
      </c>
      <c r="G16" s="62">
        <f>загрузить!G15</f>
        <v>2280</v>
      </c>
      <c r="H16" s="60">
        <f>загрузить!H15</f>
        <v>2320</v>
      </c>
      <c r="I16" s="62">
        <f>загрузить!I15</f>
        <v>2050</v>
      </c>
      <c r="J16" s="60">
        <f>загрузить!J15</f>
        <v>2170</v>
      </c>
      <c r="K16" s="62">
        <f>загрузить!K15</f>
        <v>1780</v>
      </c>
      <c r="L16" s="59"/>
    </row>
    <row r="17" spans="1:12" s="12" customFormat="1" ht="26.25" customHeight="1" x14ac:dyDescent="0.15">
      <c r="A17" s="24" t="str">
        <f>загрузить!A16</f>
        <v>в том числе по крупным и средним предприятиям и организациям:</v>
      </c>
      <c r="B17" s="51"/>
      <c r="C17" s="44"/>
      <c r="D17" s="16"/>
      <c r="E17" s="38"/>
      <c r="F17" s="44"/>
      <c r="G17" s="38"/>
      <c r="H17" s="44"/>
      <c r="I17" s="38"/>
      <c r="J17" s="44"/>
      <c r="K17" s="38"/>
      <c r="L17" s="36"/>
    </row>
    <row r="18" spans="1:12" s="12" customFormat="1" ht="11.25" customHeight="1" x14ac:dyDescent="0.15">
      <c r="A18" s="25" t="str">
        <f>загрузить!A17</f>
        <v>Финансовый результат</v>
      </c>
      <c r="B18" s="51" t="str">
        <f>загрузить!B17</f>
        <v>тыс. рублей</v>
      </c>
      <c r="C18" s="45">
        <f>загрузить!C17</f>
        <v>46787</v>
      </c>
      <c r="D18" s="17">
        <f>загрузить!D17</f>
        <v>94624</v>
      </c>
      <c r="E18" s="39">
        <f>загрузить!E17</f>
        <v>0</v>
      </c>
      <c r="F18" s="45">
        <f>загрузить!F17</f>
        <v>0</v>
      </c>
      <c r="G18" s="39">
        <f>загрузить!G17</f>
        <v>0</v>
      </c>
      <c r="H18" s="45">
        <f>загрузить!H17</f>
        <v>0</v>
      </c>
      <c r="I18" s="39">
        <f>загрузить!I17</f>
        <v>0</v>
      </c>
      <c r="J18" s="45">
        <f>загрузить!J17</f>
        <v>0</v>
      </c>
      <c r="K18" s="39">
        <f>загрузить!K17</f>
        <v>0</v>
      </c>
      <c r="L18" s="161" t="s">
        <v>16</v>
      </c>
    </row>
    <row r="19" spans="1:12" s="12" customFormat="1" ht="11.25" customHeight="1" x14ac:dyDescent="0.15">
      <c r="A19" s="25" t="str">
        <f>загрузить!A18</f>
        <v>прибыль прибыльных предприятий</v>
      </c>
      <c r="B19" s="51" t="str">
        <f>загрузить!B18</f>
        <v>тыс. рублей</v>
      </c>
      <c r="C19" s="45">
        <f>загрузить!C18</f>
        <v>48178</v>
      </c>
      <c r="D19" s="17">
        <f>загрузить!D18</f>
        <v>94624</v>
      </c>
      <c r="E19" s="39">
        <f>загрузить!E18</f>
        <v>79029</v>
      </c>
      <c r="F19" s="45">
        <f>загрузить!F18</f>
        <v>81889</v>
      </c>
      <c r="G19" s="39">
        <f>загрузить!G18</f>
        <v>82682</v>
      </c>
      <c r="H19" s="45">
        <f>загрузить!H18</f>
        <v>84889</v>
      </c>
      <c r="I19" s="39">
        <f>загрузить!I18</f>
        <v>86788</v>
      </c>
      <c r="J19" s="45">
        <f>загрузить!J18</f>
        <v>88718</v>
      </c>
      <c r="K19" s="39">
        <f>загрузить!K18</f>
        <v>91134</v>
      </c>
      <c r="L19" s="161"/>
    </row>
    <row r="20" spans="1:12" s="12" customFormat="1" ht="11.25" customHeight="1" x14ac:dyDescent="0.15">
      <c r="A20" s="85" t="s">
        <v>69</v>
      </c>
      <c r="B20" s="86" t="s">
        <v>70</v>
      </c>
      <c r="C20" s="87">
        <f>C19/C14*100</f>
        <v>41.977503027768336</v>
      </c>
      <c r="D20" s="88">
        <f>D19/D14*100</f>
        <v>52.269789537645693</v>
      </c>
      <c r="E20" s="89">
        <f>E19/E14*100</f>
        <v>45.693916844460638</v>
      </c>
      <c r="F20" s="87">
        <f t="shared" ref="F20:K20" si="0">F19/F14*100</f>
        <v>46.472654631715749</v>
      </c>
      <c r="G20" s="89">
        <f t="shared" si="0"/>
        <v>46.332647812028938</v>
      </c>
      <c r="H20" s="87">
        <f t="shared" si="0"/>
        <v>47.163437765641234</v>
      </c>
      <c r="I20" s="89">
        <f t="shared" si="0"/>
        <v>47.00186300420259</v>
      </c>
      <c r="J20" s="87">
        <f t="shared" si="0"/>
        <v>48.244621843255828</v>
      </c>
      <c r="K20" s="89">
        <f t="shared" si="0"/>
        <v>47.946841476695795</v>
      </c>
      <c r="L20" s="162"/>
    </row>
    <row r="21" spans="1:12" s="12" customFormat="1" ht="11.25" customHeight="1" thickBot="1" x14ac:dyDescent="0.2">
      <c r="A21" s="26" t="str">
        <f>загрузить!A19</f>
        <v>убыток организаций</v>
      </c>
      <c r="B21" s="52" t="str">
        <f>загрузить!B19</f>
        <v>тыс. рублей</v>
      </c>
      <c r="C21" s="46">
        <f>загрузить!C19</f>
        <v>1391</v>
      </c>
      <c r="D21" s="27">
        <f>загрузить!D19</f>
        <v>0</v>
      </c>
      <c r="E21" s="40">
        <f>загрузить!E19</f>
        <v>0</v>
      </c>
      <c r="F21" s="46">
        <f>загрузить!F19</f>
        <v>0</v>
      </c>
      <c r="G21" s="40">
        <f>загрузить!G19</f>
        <v>0</v>
      </c>
      <c r="H21" s="46">
        <f>загрузить!H19</f>
        <v>0</v>
      </c>
      <c r="I21" s="40">
        <f>загрузить!I19</f>
        <v>0</v>
      </c>
      <c r="J21" s="46">
        <f>загрузить!J19</f>
        <v>0</v>
      </c>
      <c r="K21" s="40">
        <f>загрузить!K19</f>
        <v>0</v>
      </c>
      <c r="L21" s="163"/>
    </row>
    <row r="22" spans="1:12" s="12" customFormat="1" ht="25.5" customHeight="1" x14ac:dyDescent="0.15">
      <c r="A22" s="68" t="str">
        <f>загрузить!A20</f>
        <v>Раздел A Сельское, лесное хозяйство, охота, рыболовство и рыбоводство</v>
      </c>
      <c r="B22" s="69"/>
      <c r="C22" s="97">
        <f>C24-C34</f>
        <v>3302</v>
      </c>
      <c r="D22" s="97">
        <f t="shared" ref="D22:K22" si="1">D24-D34</f>
        <v>3434</v>
      </c>
      <c r="E22" s="97">
        <f t="shared" si="1"/>
        <v>3606</v>
      </c>
      <c r="F22" s="97">
        <f t="shared" si="1"/>
        <v>3714</v>
      </c>
      <c r="G22" s="97">
        <f t="shared" si="1"/>
        <v>3786</v>
      </c>
      <c r="H22" s="97">
        <f t="shared" si="1"/>
        <v>3788</v>
      </c>
      <c r="I22" s="97">
        <f t="shared" si="1"/>
        <v>3900</v>
      </c>
      <c r="J22" s="97">
        <f t="shared" si="1"/>
        <v>3864</v>
      </c>
      <c r="K22" s="97">
        <f t="shared" si="1"/>
        <v>4020</v>
      </c>
      <c r="L22" s="98" t="s">
        <v>67</v>
      </c>
    </row>
    <row r="23" spans="1:12" s="12" customFormat="1" ht="11.25" customHeight="1" x14ac:dyDescent="0.15">
      <c r="A23" s="63" t="str">
        <f>загрузить!A21</f>
        <v>Финансовый результат</v>
      </c>
      <c r="B23" s="55" t="str">
        <f>загрузить!B21</f>
        <v>тыс. рублей</v>
      </c>
      <c r="C23" s="64">
        <f>загрузить!C21</f>
        <v>72408</v>
      </c>
      <c r="D23" s="77">
        <f>загрузить!D21</f>
        <v>130497</v>
      </c>
      <c r="E23" s="78">
        <f>загрузить!E21</f>
        <v>115361</v>
      </c>
      <c r="F23" s="64">
        <f>загрузить!F21</f>
        <v>117526</v>
      </c>
      <c r="G23" s="78">
        <f>загрузить!G21</f>
        <v>118783</v>
      </c>
      <c r="H23" s="64">
        <f>загрузить!H21</f>
        <v>120095</v>
      </c>
      <c r="I23" s="78">
        <f>загрузить!I21</f>
        <v>122594</v>
      </c>
      <c r="J23" s="64">
        <f>загрузить!J21</f>
        <v>122727</v>
      </c>
      <c r="K23" s="78">
        <f>загрузить!K21</f>
        <v>125498</v>
      </c>
      <c r="L23" s="59"/>
    </row>
    <row r="24" spans="1:12" s="12" customFormat="1" ht="11.25" customHeight="1" x14ac:dyDescent="0.15">
      <c r="A24" s="63" t="str">
        <f>загрузить!A22</f>
        <v>прибыль прибыльных предприятий</v>
      </c>
      <c r="B24" s="55" t="str">
        <f>загрузить!B22</f>
        <v>тыс. рублей</v>
      </c>
      <c r="C24" s="64">
        <f>загрузить!C22</f>
        <v>73025</v>
      </c>
      <c r="D24" s="65">
        <f>загрузить!D22</f>
        <v>131289</v>
      </c>
      <c r="E24" s="66">
        <f>загрузить!E22</f>
        <v>116051</v>
      </c>
      <c r="F24" s="67">
        <f>загрузить!F22</f>
        <v>118096</v>
      </c>
      <c r="G24" s="66">
        <f>загрузить!G22</f>
        <v>119293</v>
      </c>
      <c r="H24" s="67">
        <f>загрузить!H22</f>
        <v>120635</v>
      </c>
      <c r="I24" s="66">
        <f>загрузить!I22</f>
        <v>123064</v>
      </c>
      <c r="J24" s="67">
        <f>загрузить!J22</f>
        <v>123247</v>
      </c>
      <c r="K24" s="66">
        <f>загрузить!K22</f>
        <v>125938</v>
      </c>
      <c r="L24" s="59"/>
    </row>
    <row r="25" spans="1:12" s="12" customFormat="1" ht="11.25" customHeight="1" x14ac:dyDescent="0.15">
      <c r="A25" s="90" t="s">
        <v>68</v>
      </c>
      <c r="B25" s="91"/>
      <c r="C25" s="92"/>
      <c r="D25" s="93">
        <f>D24/C24*100</f>
        <v>179.7863745292708</v>
      </c>
      <c r="E25" s="94">
        <f>E24/D24*100</f>
        <v>88.39354401358834</v>
      </c>
      <c r="F25" s="92">
        <f>F24/E24*100</f>
        <v>101.76215629335378</v>
      </c>
      <c r="G25" s="94">
        <f>G24/E24*100</f>
        <v>102.79359936579607</v>
      </c>
      <c r="H25" s="92">
        <f>H24/F24*100</f>
        <v>102.14994580680126</v>
      </c>
      <c r="I25" s="94">
        <f>I24/G24*100</f>
        <v>103.16112429061219</v>
      </c>
      <c r="J25" s="92">
        <f>J24/H24*100</f>
        <v>102.16520910183611</v>
      </c>
      <c r="K25" s="94">
        <f>K24/I24*100</f>
        <v>102.33537021387247</v>
      </c>
      <c r="L25" s="95"/>
    </row>
    <row r="26" spans="1:12" s="12" customFormat="1" ht="11.25" customHeight="1" x14ac:dyDescent="0.15">
      <c r="A26" s="63" t="str">
        <f>загрузить!A23</f>
        <v>убыток организаций</v>
      </c>
      <c r="B26" s="55" t="str">
        <f>загрузить!B23</f>
        <v>тыс. рублей</v>
      </c>
      <c r="C26" s="64">
        <f>загрузить!C23</f>
        <v>617</v>
      </c>
      <c r="D26" s="65">
        <f>загрузить!D23</f>
        <v>792</v>
      </c>
      <c r="E26" s="66">
        <f>загрузить!E23</f>
        <v>690</v>
      </c>
      <c r="F26" s="67">
        <f>загрузить!F23</f>
        <v>570</v>
      </c>
      <c r="G26" s="66">
        <f>загрузить!G23</f>
        <v>510</v>
      </c>
      <c r="H26" s="67">
        <f>загрузить!H23</f>
        <v>540</v>
      </c>
      <c r="I26" s="66">
        <f>загрузить!I23</f>
        <v>470</v>
      </c>
      <c r="J26" s="67">
        <f>загрузить!J23</f>
        <v>520</v>
      </c>
      <c r="K26" s="66">
        <f>загрузить!K23</f>
        <v>440</v>
      </c>
      <c r="L26" s="59"/>
    </row>
    <row r="27" spans="1:12" s="12" customFormat="1" ht="21.75" customHeight="1" x14ac:dyDescent="0.15">
      <c r="A27" s="24" t="str">
        <f>загрузить!A24</f>
        <v>в том числе по крупным и средним предприятиям и организациям:</v>
      </c>
      <c r="B27" s="51"/>
      <c r="C27" s="44"/>
      <c r="D27" s="16"/>
      <c r="E27" s="38"/>
      <c r="F27" s="44"/>
      <c r="G27" s="38"/>
      <c r="H27" s="44"/>
      <c r="I27" s="38"/>
      <c r="J27" s="44"/>
      <c r="K27" s="38"/>
      <c r="L27" s="36"/>
    </row>
    <row r="28" spans="1:12" s="12" customFormat="1" ht="11.25" customHeight="1" x14ac:dyDescent="0.15">
      <c r="A28" s="25" t="str">
        <f>загрузить!A25</f>
        <v>Финансовый результат</v>
      </c>
      <c r="B28" s="51" t="str">
        <f>загрузить!B25</f>
        <v>тыс. рублей</v>
      </c>
      <c r="C28" s="45">
        <f>загрузить!C25</f>
        <v>31694</v>
      </c>
      <c r="D28" s="17">
        <f>загрузить!D25</f>
        <v>81398</v>
      </c>
      <c r="E28" s="39">
        <f>загрузить!E25</f>
        <v>0</v>
      </c>
      <c r="F28" s="45">
        <f>загрузить!F25</f>
        <v>0</v>
      </c>
      <c r="G28" s="39">
        <f>загрузить!G25</f>
        <v>0</v>
      </c>
      <c r="H28" s="45">
        <f>загрузить!H25</f>
        <v>0</v>
      </c>
      <c r="I28" s="39">
        <f>загрузить!I25</f>
        <v>0</v>
      </c>
      <c r="J28" s="45">
        <f>загрузить!J25</f>
        <v>0</v>
      </c>
      <c r="K28" s="39">
        <f>загрузить!K25</f>
        <v>0</v>
      </c>
      <c r="L28" s="161" t="s">
        <v>16</v>
      </c>
    </row>
    <row r="29" spans="1:12" s="12" customFormat="1" ht="11.25" customHeight="1" x14ac:dyDescent="0.15">
      <c r="A29" s="25" t="str">
        <f>загрузить!A26</f>
        <v>прибыль прибыльных предприятий</v>
      </c>
      <c r="B29" s="51" t="str">
        <f>загрузить!B26</f>
        <v>тыс. рублей</v>
      </c>
      <c r="C29" s="45">
        <f>загрузить!C26</f>
        <v>31694</v>
      </c>
      <c r="D29" s="17">
        <f>загрузить!D26</f>
        <v>81398</v>
      </c>
      <c r="E29" s="39">
        <f>загрузить!E26</f>
        <v>64594</v>
      </c>
      <c r="F29" s="45">
        <f>загрузить!F26</f>
        <v>66531</v>
      </c>
      <c r="G29" s="39">
        <f>загрузить!G26</f>
        <v>67177</v>
      </c>
      <c r="H29" s="45">
        <f>загрузить!H26</f>
        <v>68527</v>
      </c>
      <c r="I29" s="39">
        <f>загрузить!I26</f>
        <v>69864</v>
      </c>
      <c r="J29" s="45">
        <f>загрузить!J26</f>
        <v>70583</v>
      </c>
      <c r="K29" s="39">
        <f>загрузить!K26</f>
        <v>72658</v>
      </c>
      <c r="L29" s="161"/>
    </row>
    <row r="30" spans="1:12" s="12" customFormat="1" ht="11.25" customHeight="1" x14ac:dyDescent="0.15">
      <c r="A30" s="85" t="s">
        <v>69</v>
      </c>
      <c r="B30" s="86" t="s">
        <v>70</v>
      </c>
      <c r="C30" s="87">
        <f>C29/C24*100</f>
        <v>43.401574803149607</v>
      </c>
      <c r="D30" s="88">
        <f>D29/D24*100</f>
        <v>61.999101219447169</v>
      </c>
      <c r="E30" s="89">
        <f>E29/E24*100</f>
        <v>55.660011546647596</v>
      </c>
      <c r="F30" s="87">
        <f t="shared" ref="F30" si="2">F29/F24*100</f>
        <v>56.336370410513481</v>
      </c>
      <c r="G30" s="89">
        <f t="shared" ref="G30" si="3">G29/G24*100</f>
        <v>56.312608451459859</v>
      </c>
      <c r="H30" s="87">
        <f t="shared" ref="H30" si="4">H29/H24*100</f>
        <v>56.805238943921744</v>
      </c>
      <c r="I30" s="89">
        <f t="shared" ref="I30" si="5">I29/I24*100</f>
        <v>56.770460898394326</v>
      </c>
      <c r="J30" s="87">
        <f t="shared" ref="J30" si="6">J29/J24*100</f>
        <v>57.269548143159675</v>
      </c>
      <c r="K30" s="89">
        <f t="shared" ref="K30" si="7">K29/K24*100</f>
        <v>57.693468214518248</v>
      </c>
      <c r="L30" s="162"/>
    </row>
    <row r="31" spans="1:12" s="12" customFormat="1" ht="11.25" customHeight="1" thickBot="1" x14ac:dyDescent="0.2">
      <c r="A31" s="26" t="str">
        <f>загрузить!A27</f>
        <v>убыток организаций</v>
      </c>
      <c r="B31" s="52" t="str">
        <f>загрузить!B27</f>
        <v>тыс. рублей</v>
      </c>
      <c r="C31" s="46">
        <f>загрузить!C27</f>
        <v>0</v>
      </c>
      <c r="D31" s="27">
        <f>загрузить!D27</f>
        <v>0</v>
      </c>
      <c r="E31" s="40">
        <f>загрузить!E27</f>
        <v>0</v>
      </c>
      <c r="F31" s="46">
        <f>загрузить!F27</f>
        <v>0</v>
      </c>
      <c r="G31" s="40">
        <f>загрузить!G27</f>
        <v>0</v>
      </c>
      <c r="H31" s="46">
        <f>загрузить!H27</f>
        <v>0</v>
      </c>
      <c r="I31" s="40">
        <f>загрузить!I27</f>
        <v>0</v>
      </c>
      <c r="J31" s="46">
        <f>загрузить!J27</f>
        <v>0</v>
      </c>
      <c r="K31" s="40">
        <f>загрузить!K27</f>
        <v>0</v>
      </c>
      <c r="L31" s="163"/>
    </row>
    <row r="32" spans="1:12" s="12" customFormat="1" ht="11.25" customHeight="1" x14ac:dyDescent="0.15">
      <c r="A32" s="68" t="str">
        <f>загрузить!A28</f>
        <v>в т.ч. сельское хозяйство</v>
      </c>
      <c r="B32" s="69"/>
      <c r="C32" s="74"/>
      <c r="D32" s="75"/>
      <c r="E32" s="76"/>
      <c r="F32" s="74"/>
      <c r="G32" s="76"/>
      <c r="H32" s="74"/>
      <c r="I32" s="76"/>
      <c r="J32" s="74"/>
      <c r="K32" s="76"/>
      <c r="L32" s="73"/>
    </row>
    <row r="33" spans="1:12" s="12" customFormat="1" ht="11.25" customHeight="1" x14ac:dyDescent="0.15">
      <c r="A33" s="63" t="str">
        <f>загрузить!A29</f>
        <v>Финансовый результат</v>
      </c>
      <c r="B33" s="55" t="str">
        <f>загрузить!B29</f>
        <v>тыс. рублей</v>
      </c>
      <c r="C33" s="64">
        <f>загрузить!C29</f>
        <v>69652</v>
      </c>
      <c r="D33" s="77">
        <f>загрузить!D29</f>
        <v>127519</v>
      </c>
      <c r="E33" s="78">
        <f>загрузить!E29</f>
        <v>112145</v>
      </c>
      <c r="F33" s="64">
        <f>загрузить!F29</f>
        <v>114082</v>
      </c>
      <c r="G33" s="78">
        <f>загрузить!G29</f>
        <v>115232</v>
      </c>
      <c r="H33" s="64">
        <f>загрузить!H29</f>
        <v>116547</v>
      </c>
      <c r="I33" s="78">
        <f>загрузить!I29</f>
        <v>118964</v>
      </c>
      <c r="J33" s="64">
        <f>загрузить!J29</f>
        <v>119083</v>
      </c>
      <c r="K33" s="78">
        <f>загрузить!K29</f>
        <v>121768</v>
      </c>
      <c r="L33" s="59"/>
    </row>
    <row r="34" spans="1:12" s="12" customFormat="1" ht="19.5" customHeight="1" x14ac:dyDescent="0.15">
      <c r="A34" s="63" t="str">
        <f>загрузить!A30</f>
        <v>прибыль прибыльных сельскохозяйственных предприятий</v>
      </c>
      <c r="B34" s="55" t="str">
        <f>загрузить!B30</f>
        <v>тыс. рублей</v>
      </c>
      <c r="C34" s="67">
        <f>загрузить!C30</f>
        <v>69723</v>
      </c>
      <c r="D34" s="65">
        <f>загрузить!D30</f>
        <v>127855</v>
      </c>
      <c r="E34" s="66">
        <f>загрузить!E30</f>
        <v>112445</v>
      </c>
      <c r="F34" s="156">
        <f>загрузить!F30</f>
        <v>114382</v>
      </c>
      <c r="G34" s="157">
        <f>загрузить!G30</f>
        <v>115507</v>
      </c>
      <c r="H34" s="67">
        <f>загрузить!H30</f>
        <v>116847</v>
      </c>
      <c r="I34" s="66">
        <f>загрузить!I30</f>
        <v>119164</v>
      </c>
      <c r="J34" s="67">
        <f>загрузить!J30</f>
        <v>119383</v>
      </c>
      <c r="K34" s="66">
        <f>загрузить!K30</f>
        <v>121918</v>
      </c>
      <c r="L34" s="59"/>
    </row>
    <row r="35" spans="1:12" s="12" customFormat="1" ht="11.25" customHeight="1" x14ac:dyDescent="0.15">
      <c r="A35" s="90" t="s">
        <v>68</v>
      </c>
      <c r="B35" s="91"/>
      <c r="C35" s="92"/>
      <c r="D35" s="93">
        <f>D34/C34*100</f>
        <v>183.37564361831821</v>
      </c>
      <c r="E35" s="94">
        <f>E34/D34*100</f>
        <v>87.94728403269329</v>
      </c>
      <c r="F35" s="92">
        <f>F34/E34*100</f>
        <v>101.72261994752991</v>
      </c>
      <c r="G35" s="94">
        <f>G34/E34*100</f>
        <v>102.72310907554805</v>
      </c>
      <c r="H35" s="92">
        <f>H34/F34*100</f>
        <v>102.15505936248709</v>
      </c>
      <c r="I35" s="94">
        <f>I34/G34*100</f>
        <v>103.16604188490741</v>
      </c>
      <c r="J35" s="92">
        <f>J34/H34*100</f>
        <v>102.17035952998366</v>
      </c>
      <c r="K35" s="94">
        <f>K34/I34*100</f>
        <v>102.31110066798696</v>
      </c>
      <c r="L35" s="95"/>
    </row>
    <row r="36" spans="1:12" s="12" customFormat="1" ht="11.25" customHeight="1" x14ac:dyDescent="0.15">
      <c r="A36" s="63" t="str">
        <f>загрузить!A31</f>
        <v>убыток организаций</v>
      </c>
      <c r="B36" s="55" t="str">
        <f>загрузить!B31</f>
        <v>тыс. рублей</v>
      </c>
      <c r="C36" s="67">
        <f>загрузить!C31</f>
        <v>71</v>
      </c>
      <c r="D36" s="65">
        <f>загрузить!D31</f>
        <v>336</v>
      </c>
      <c r="E36" s="66">
        <f>загрузить!E31</f>
        <v>300</v>
      </c>
      <c r="F36" s="67">
        <f>загрузить!F31</f>
        <v>300</v>
      </c>
      <c r="G36" s="66">
        <f>загрузить!G31</f>
        <v>275</v>
      </c>
      <c r="H36" s="67">
        <f>загрузить!H31</f>
        <v>300</v>
      </c>
      <c r="I36" s="66">
        <f>загрузить!I31</f>
        <v>200</v>
      </c>
      <c r="J36" s="67">
        <f>загрузить!J31</f>
        <v>300</v>
      </c>
      <c r="K36" s="66">
        <f>загрузить!K31</f>
        <v>150</v>
      </c>
      <c r="L36" s="59"/>
    </row>
    <row r="37" spans="1:12" s="12" customFormat="1" ht="20.25" customHeight="1" x14ac:dyDescent="0.15">
      <c r="A37" s="24" t="str">
        <f>загрузить!A32</f>
        <v>в том числе по крупным и средним предприятиям и организациям:</v>
      </c>
      <c r="B37" s="51"/>
      <c r="C37" s="159">
        <f>C34-C39</f>
        <v>38029</v>
      </c>
      <c r="D37" s="159">
        <f t="shared" ref="D37:K37" si="8">D34-D39</f>
        <v>46457</v>
      </c>
      <c r="E37" s="159">
        <f t="shared" si="8"/>
        <v>47851</v>
      </c>
      <c r="F37" s="159">
        <f t="shared" si="8"/>
        <v>47851</v>
      </c>
      <c r="G37" s="159">
        <f t="shared" si="8"/>
        <v>48330</v>
      </c>
      <c r="H37" s="159">
        <f t="shared" si="8"/>
        <v>48320</v>
      </c>
      <c r="I37" s="159">
        <f t="shared" si="8"/>
        <v>49300</v>
      </c>
      <c r="J37" s="159">
        <f t="shared" si="8"/>
        <v>48800</v>
      </c>
      <c r="K37" s="159">
        <f t="shared" si="8"/>
        <v>49260</v>
      </c>
      <c r="L37" s="160" t="s">
        <v>76</v>
      </c>
    </row>
    <row r="38" spans="1:12" s="12" customFormat="1" ht="11.25" customHeight="1" x14ac:dyDescent="0.15">
      <c r="A38" s="25" t="str">
        <f>загрузить!A33</f>
        <v>Финансовый результат</v>
      </c>
      <c r="B38" s="51" t="str">
        <f>загрузить!B33</f>
        <v>тыс. рублей</v>
      </c>
      <c r="C38" s="45">
        <f>загрузить!C33</f>
        <v>31694</v>
      </c>
      <c r="D38" s="17">
        <f>загрузить!D33</f>
        <v>81398</v>
      </c>
      <c r="E38" s="39">
        <f>загрузить!E33</f>
        <v>0</v>
      </c>
      <c r="F38" s="45">
        <f>загрузить!F33</f>
        <v>0</v>
      </c>
      <c r="G38" s="39">
        <f>загрузить!G33</f>
        <v>0</v>
      </c>
      <c r="H38" s="45">
        <f>загрузить!H33</f>
        <v>0</v>
      </c>
      <c r="I38" s="39">
        <f>загрузить!I33</f>
        <v>0</v>
      </c>
      <c r="J38" s="45">
        <f>загрузить!J33</f>
        <v>0</v>
      </c>
      <c r="K38" s="39">
        <f>загрузить!K33</f>
        <v>0</v>
      </c>
      <c r="L38" s="161" t="s">
        <v>16</v>
      </c>
    </row>
    <row r="39" spans="1:12" s="12" customFormat="1" ht="11.25" customHeight="1" x14ac:dyDescent="0.15">
      <c r="A39" s="25" t="str">
        <f>загрузить!A34</f>
        <v>прибыль прибыльных предприятий</v>
      </c>
      <c r="B39" s="51" t="str">
        <f>загрузить!B34</f>
        <v>тыс. рублей</v>
      </c>
      <c r="C39" s="43">
        <f>загрузить!C34</f>
        <v>31694</v>
      </c>
      <c r="D39" s="15">
        <f>загрузить!D34</f>
        <v>81398</v>
      </c>
      <c r="E39" s="39">
        <f>загрузить!E34</f>
        <v>64594</v>
      </c>
      <c r="F39" s="45">
        <f>загрузить!F34</f>
        <v>66531</v>
      </c>
      <c r="G39" s="39">
        <f>загрузить!G34</f>
        <v>67177</v>
      </c>
      <c r="H39" s="45">
        <f>загрузить!H34</f>
        <v>68527</v>
      </c>
      <c r="I39" s="39">
        <f>загрузить!I34</f>
        <v>69864</v>
      </c>
      <c r="J39" s="45">
        <f>загрузить!J34</f>
        <v>70583</v>
      </c>
      <c r="K39" s="39">
        <f>загрузить!K34</f>
        <v>72658</v>
      </c>
      <c r="L39" s="161"/>
    </row>
    <row r="40" spans="1:12" s="12" customFormat="1" ht="11.25" customHeight="1" x14ac:dyDescent="0.15">
      <c r="A40" s="85" t="s">
        <v>69</v>
      </c>
      <c r="B40" s="86" t="s">
        <v>70</v>
      </c>
      <c r="C40" s="87">
        <f>C39/C34*100</f>
        <v>45.457022790184013</v>
      </c>
      <c r="D40" s="88">
        <f>D39/D34*100</f>
        <v>63.664307223026086</v>
      </c>
      <c r="E40" s="89">
        <f>E39/E34*100</f>
        <v>57.444973097959007</v>
      </c>
      <c r="F40" s="87">
        <f t="shared" ref="F40" si="9">F39/F34*100</f>
        <v>58.16562046475844</v>
      </c>
      <c r="G40" s="89">
        <f t="shared" ref="G40" si="10">G39/G34*100</f>
        <v>58.158380011601032</v>
      </c>
      <c r="H40" s="87">
        <f t="shared" ref="H40" si="11">H39/H34*100</f>
        <v>58.646777409775176</v>
      </c>
      <c r="I40" s="89">
        <f t="shared" ref="I40" si="12">I39/I34*100</f>
        <v>58.628444832331915</v>
      </c>
      <c r="J40" s="87">
        <f t="shared" ref="J40" si="13">J39/J34*100</f>
        <v>59.123158238610188</v>
      </c>
      <c r="K40" s="89">
        <f t="shared" ref="K40" si="14">K39/K34*100</f>
        <v>59.595793894256801</v>
      </c>
      <c r="L40" s="162"/>
    </row>
    <row r="41" spans="1:12" s="12" customFormat="1" ht="11.25" customHeight="1" thickBot="1" x14ac:dyDescent="0.2">
      <c r="A41" s="26" t="str">
        <f>загрузить!A35</f>
        <v>убыток организаций</v>
      </c>
      <c r="B41" s="52" t="str">
        <f>загрузить!B35</f>
        <v>тыс. рублей</v>
      </c>
      <c r="C41" s="48">
        <f>загрузить!C35</f>
        <v>0</v>
      </c>
      <c r="D41" s="28">
        <f>загрузить!D35</f>
        <v>0</v>
      </c>
      <c r="E41" s="40">
        <f>загрузить!E35</f>
        <v>0</v>
      </c>
      <c r="F41" s="46">
        <f>загрузить!F35</f>
        <v>0</v>
      </c>
      <c r="G41" s="40">
        <f>загрузить!G35</f>
        <v>0</v>
      </c>
      <c r="H41" s="46">
        <f>загрузить!H35</f>
        <v>0</v>
      </c>
      <c r="I41" s="40">
        <f>загрузить!I35</f>
        <v>0</v>
      </c>
      <c r="J41" s="46">
        <f>загрузить!J35</f>
        <v>0</v>
      </c>
      <c r="K41" s="40">
        <f>загрузить!K35</f>
        <v>0</v>
      </c>
      <c r="L41" s="163"/>
    </row>
    <row r="42" spans="1:12" s="12" customFormat="1" ht="11.25" customHeight="1" x14ac:dyDescent="0.15">
      <c r="A42" s="68" t="str">
        <f>загрузить!A36</f>
        <v>B+C+D+E всего</v>
      </c>
      <c r="B42" s="69"/>
      <c r="C42" s="74"/>
      <c r="D42" s="75"/>
      <c r="E42" s="76"/>
      <c r="F42" s="74"/>
      <c r="G42" s="76"/>
      <c r="H42" s="74"/>
      <c r="I42" s="76"/>
      <c r="J42" s="74"/>
      <c r="K42" s="76"/>
      <c r="L42" s="73"/>
    </row>
    <row r="43" spans="1:12" s="12" customFormat="1" ht="11.25" customHeight="1" x14ac:dyDescent="0.15">
      <c r="A43" s="63" t="str">
        <f>загрузить!A37</f>
        <v>Финансовый результат</v>
      </c>
      <c r="B43" s="55" t="str">
        <f>загрузить!B37</f>
        <v>тыс. рублей</v>
      </c>
      <c r="C43" s="64">
        <f>загрузить!C37</f>
        <v>2394</v>
      </c>
      <c r="D43" s="77">
        <f>загрузить!D37</f>
        <v>20583</v>
      </c>
      <c r="E43" s="78">
        <f>загрузить!E37</f>
        <v>24387</v>
      </c>
      <c r="F43" s="64">
        <f>загрузить!F37</f>
        <v>26013</v>
      </c>
      <c r="G43" s="78">
        <f>загрузить!G37</f>
        <v>26582</v>
      </c>
      <c r="H43" s="64">
        <f>загрузить!H37</f>
        <v>26652</v>
      </c>
      <c r="I43" s="78">
        <f>загрузить!I37</f>
        <v>27809</v>
      </c>
      <c r="J43" s="64">
        <f>загрузить!J37</f>
        <v>27382</v>
      </c>
      <c r="K43" s="78">
        <f>загрузить!K37</f>
        <v>29113</v>
      </c>
      <c r="L43" s="59"/>
    </row>
    <row r="44" spans="1:12" s="12" customFormat="1" ht="11.25" customHeight="1" x14ac:dyDescent="0.15">
      <c r="A44" s="63" t="str">
        <f>загрузить!A38</f>
        <v>прибыль прибыльных предприятий</v>
      </c>
      <c r="B44" s="55" t="str">
        <f>загрузить!B38</f>
        <v>тыс. рублей</v>
      </c>
      <c r="C44" s="67">
        <f>загрузить!C38</f>
        <v>18449</v>
      </c>
      <c r="D44" s="65">
        <f>загрузить!D38</f>
        <v>25291</v>
      </c>
      <c r="E44" s="66">
        <f>загрузить!E38</f>
        <v>26439</v>
      </c>
      <c r="F44" s="67">
        <f>загрузить!F38</f>
        <v>27013</v>
      </c>
      <c r="G44" s="66">
        <f>загрузить!G38</f>
        <v>27482</v>
      </c>
      <c r="H44" s="67">
        <f>загрузить!H38</f>
        <v>27552</v>
      </c>
      <c r="I44" s="66">
        <f>загрузить!I38</f>
        <v>28559</v>
      </c>
      <c r="J44" s="67">
        <f>загрузить!J38</f>
        <v>28182</v>
      </c>
      <c r="K44" s="66">
        <f>загрузить!K38</f>
        <v>29713</v>
      </c>
      <c r="L44" s="59"/>
    </row>
    <row r="45" spans="1:12" s="96" customFormat="1" ht="11.25" customHeight="1" x14ac:dyDescent="0.15">
      <c r="A45" s="90" t="s">
        <v>68</v>
      </c>
      <c r="B45" s="91"/>
      <c r="C45" s="92"/>
      <c r="D45" s="93">
        <f>D44/C44*100</f>
        <v>137.08602092254324</v>
      </c>
      <c r="E45" s="94">
        <f>E44/D44*100</f>
        <v>104.53916412953224</v>
      </c>
      <c r="F45" s="92">
        <f>F44/E44*100</f>
        <v>102.17103521313211</v>
      </c>
      <c r="G45" s="94">
        <f>G44/E44*100</f>
        <v>103.94492983849617</v>
      </c>
      <c r="H45" s="92">
        <f>H44/F44*100</f>
        <v>101.99533557916558</v>
      </c>
      <c r="I45" s="94">
        <f>I44/G44*100</f>
        <v>103.91892875336583</v>
      </c>
      <c r="J45" s="92">
        <f>J44/H44*100</f>
        <v>102.28658536585367</v>
      </c>
      <c r="K45" s="94">
        <f>K44/I44*100</f>
        <v>104.04075772961238</v>
      </c>
      <c r="L45" s="95"/>
    </row>
    <row r="46" spans="1:12" s="12" customFormat="1" ht="11.25" customHeight="1" x14ac:dyDescent="0.15">
      <c r="A46" s="63" t="str">
        <f>загрузить!A39</f>
        <v>убыток организаций</v>
      </c>
      <c r="B46" s="55" t="str">
        <f>загрузить!B39</f>
        <v>тыс. рублей</v>
      </c>
      <c r="C46" s="67">
        <f>загрузить!C39</f>
        <v>16055</v>
      </c>
      <c r="D46" s="65">
        <f>загрузить!D39</f>
        <v>4708</v>
      </c>
      <c r="E46" s="66">
        <f>загрузить!E39</f>
        <v>2052</v>
      </c>
      <c r="F46" s="67">
        <f>загрузить!F39</f>
        <v>1000</v>
      </c>
      <c r="G46" s="66">
        <f>загрузить!G39</f>
        <v>900</v>
      </c>
      <c r="H46" s="67">
        <f>загрузить!H39</f>
        <v>900</v>
      </c>
      <c r="I46" s="66">
        <f>загрузить!I39</f>
        <v>750</v>
      </c>
      <c r="J46" s="67">
        <f>загрузить!J39</f>
        <v>800</v>
      </c>
      <c r="K46" s="66">
        <f>загрузить!K39</f>
        <v>600</v>
      </c>
      <c r="L46" s="59"/>
    </row>
    <row r="47" spans="1:12" s="12" customFormat="1" ht="25.5" customHeight="1" x14ac:dyDescent="0.15">
      <c r="A47" s="24" t="str">
        <f>загрузить!A40</f>
        <v>в том числе по крупным и средним предприятиям и организациям:</v>
      </c>
      <c r="B47" s="51"/>
      <c r="C47" s="44"/>
      <c r="D47" s="16"/>
      <c r="E47" s="38"/>
      <c r="F47" s="44"/>
      <c r="G47" s="38"/>
      <c r="H47" s="44"/>
      <c r="I47" s="38"/>
      <c r="J47" s="44"/>
      <c r="K47" s="38"/>
      <c r="L47" s="36"/>
    </row>
    <row r="48" spans="1:12" s="12" customFormat="1" ht="11.25" customHeight="1" x14ac:dyDescent="0.15">
      <c r="A48" s="25" t="str">
        <f>загрузить!A41</f>
        <v>Финансовый результат</v>
      </c>
      <c r="B48" s="51" t="str">
        <f>загрузить!B41</f>
        <v>тыс. рублей</v>
      </c>
      <c r="C48" s="45">
        <f>загрузить!C41</f>
        <v>3752</v>
      </c>
      <c r="D48" s="17">
        <f>загрузить!D41</f>
        <v>2044</v>
      </c>
      <c r="E48" s="39">
        <f>загрузить!E41</f>
        <v>0</v>
      </c>
      <c r="F48" s="45">
        <f>загрузить!F41</f>
        <v>0</v>
      </c>
      <c r="G48" s="39">
        <f>загрузить!G41</f>
        <v>0</v>
      </c>
      <c r="H48" s="45">
        <f>загрузить!H41</f>
        <v>0</v>
      </c>
      <c r="I48" s="39">
        <f>загрузить!I41</f>
        <v>0</v>
      </c>
      <c r="J48" s="45">
        <f>загрузить!J41</f>
        <v>0</v>
      </c>
      <c r="K48" s="39">
        <f>загрузить!K41</f>
        <v>0</v>
      </c>
      <c r="L48" s="161" t="s">
        <v>16</v>
      </c>
    </row>
    <row r="49" spans="1:12" s="12" customFormat="1" ht="11.25" customHeight="1" x14ac:dyDescent="0.15">
      <c r="A49" s="25" t="str">
        <f>загрузить!A42</f>
        <v>прибыль прибыльных предприятий</v>
      </c>
      <c r="B49" s="51" t="str">
        <f>загрузить!B42</f>
        <v>тыс. рублей</v>
      </c>
      <c r="C49" s="43">
        <f>загрузить!C42</f>
        <v>5086</v>
      </c>
      <c r="D49" s="15">
        <f>загрузить!D42</f>
        <v>2044</v>
      </c>
      <c r="E49" s="39">
        <f>загрузить!E42</f>
        <v>0</v>
      </c>
      <c r="F49" s="45">
        <f>загрузить!F42</f>
        <v>0</v>
      </c>
      <c r="G49" s="39">
        <f>загрузить!G42</f>
        <v>0</v>
      </c>
      <c r="H49" s="45">
        <f>загрузить!H42</f>
        <v>0</v>
      </c>
      <c r="I49" s="39">
        <f>загрузить!I42</f>
        <v>0</v>
      </c>
      <c r="J49" s="45">
        <f>загрузить!J42</f>
        <v>0</v>
      </c>
      <c r="K49" s="39">
        <f>загрузить!K42</f>
        <v>0</v>
      </c>
      <c r="L49" s="161"/>
    </row>
    <row r="50" spans="1:12" s="12" customFormat="1" ht="11.25" customHeight="1" x14ac:dyDescent="0.15">
      <c r="A50" s="85" t="s">
        <v>69</v>
      </c>
      <c r="B50" s="86" t="s">
        <v>70</v>
      </c>
      <c r="C50" s="87">
        <f>C49/C44*100</f>
        <v>27.567889858528915</v>
      </c>
      <c r="D50" s="88">
        <f>D49/D44*100</f>
        <v>8.0819263769720457</v>
      </c>
      <c r="E50" s="89">
        <f>E49/E44*100</f>
        <v>0</v>
      </c>
      <c r="F50" s="87">
        <f t="shared" ref="F50" si="15">F49/F44*100</f>
        <v>0</v>
      </c>
      <c r="G50" s="89">
        <f t="shared" ref="G50" si="16">G49/G44*100</f>
        <v>0</v>
      </c>
      <c r="H50" s="87">
        <f t="shared" ref="H50" si="17">H49/H44*100</f>
        <v>0</v>
      </c>
      <c r="I50" s="89">
        <f t="shared" ref="I50" si="18">I49/I44*100</f>
        <v>0</v>
      </c>
      <c r="J50" s="87">
        <f t="shared" ref="J50" si="19">J49/J44*100</f>
        <v>0</v>
      </c>
      <c r="K50" s="89">
        <f t="shared" ref="K50" si="20">K49/K44*100</f>
        <v>0</v>
      </c>
      <c r="L50" s="162"/>
    </row>
    <row r="51" spans="1:12" s="12" customFormat="1" ht="11.25" customHeight="1" thickBot="1" x14ac:dyDescent="0.2">
      <c r="A51" s="26" t="str">
        <f>загрузить!A43</f>
        <v>убыток организаций</v>
      </c>
      <c r="B51" s="52" t="str">
        <f>загрузить!B43</f>
        <v>тыс. рублей</v>
      </c>
      <c r="C51" s="48">
        <f>загрузить!C43</f>
        <v>1334</v>
      </c>
      <c r="D51" s="28">
        <f>загрузить!D43</f>
        <v>0</v>
      </c>
      <c r="E51" s="40">
        <f>загрузить!E43</f>
        <v>0</v>
      </c>
      <c r="F51" s="46">
        <f>загрузить!F43</f>
        <v>0</v>
      </c>
      <c r="G51" s="40">
        <f>загрузить!G43</f>
        <v>0</v>
      </c>
      <c r="H51" s="46">
        <f>загрузить!H43</f>
        <v>0</v>
      </c>
      <c r="I51" s="40">
        <f>загрузить!I43</f>
        <v>0</v>
      </c>
      <c r="J51" s="46">
        <f>загрузить!J43</f>
        <v>0</v>
      </c>
      <c r="K51" s="40">
        <f>загрузить!K43</f>
        <v>0</v>
      </c>
      <c r="L51" s="163"/>
    </row>
    <row r="52" spans="1:12" s="12" customFormat="1" ht="16.5" customHeight="1" x14ac:dyDescent="0.15">
      <c r="A52" s="68" t="str">
        <f>загрузить!A44</f>
        <v>Раздел B Добыча полезных ископаемых</v>
      </c>
      <c r="B52" s="69"/>
      <c r="C52" s="74"/>
      <c r="D52" s="75"/>
      <c r="E52" s="76"/>
      <c r="F52" s="74"/>
      <c r="G52" s="76"/>
      <c r="H52" s="74"/>
      <c r="I52" s="76"/>
      <c r="J52" s="74"/>
      <c r="K52" s="76"/>
      <c r="L52" s="73"/>
    </row>
    <row r="53" spans="1:12" s="12" customFormat="1" ht="11.25" customHeight="1" x14ac:dyDescent="0.15">
      <c r="A53" s="63" t="str">
        <f>загрузить!A45</f>
        <v>Финансовый результат</v>
      </c>
      <c r="B53" s="55" t="str">
        <f>загрузить!B45</f>
        <v>тыс. рублей</v>
      </c>
      <c r="C53" s="64">
        <f>загрузить!C45</f>
        <v>0</v>
      </c>
      <c r="D53" s="77">
        <f>загрузить!D45</f>
        <v>0</v>
      </c>
      <c r="E53" s="78">
        <f>загрузить!E45</f>
        <v>0</v>
      </c>
      <c r="F53" s="64">
        <f>загрузить!F45</f>
        <v>0</v>
      </c>
      <c r="G53" s="78">
        <f>загрузить!G45</f>
        <v>0</v>
      </c>
      <c r="H53" s="64">
        <f>загрузить!H45</f>
        <v>0</v>
      </c>
      <c r="I53" s="78">
        <f>загрузить!I45</f>
        <v>0</v>
      </c>
      <c r="J53" s="64">
        <f>загрузить!J45</f>
        <v>0</v>
      </c>
      <c r="K53" s="78">
        <f>загрузить!K45</f>
        <v>0</v>
      </c>
      <c r="L53" s="59"/>
    </row>
    <row r="54" spans="1:12" s="12" customFormat="1" ht="11.25" customHeight="1" x14ac:dyDescent="0.15">
      <c r="A54" s="63" t="str">
        <f>загрузить!A46</f>
        <v>прибыль прибыльных предприятий</v>
      </c>
      <c r="B54" s="55" t="str">
        <f>загрузить!B46</f>
        <v>тыс. рублей</v>
      </c>
      <c r="C54" s="64">
        <f>загрузить!C46</f>
        <v>0</v>
      </c>
      <c r="D54" s="65">
        <f>загрузить!D46</f>
        <v>0</v>
      </c>
      <c r="E54" s="66">
        <f>загрузить!E46</f>
        <v>0</v>
      </c>
      <c r="F54" s="67">
        <f>загрузить!F46</f>
        <v>0</v>
      </c>
      <c r="G54" s="66">
        <f>загрузить!G46</f>
        <v>0</v>
      </c>
      <c r="H54" s="67">
        <f>загрузить!H46</f>
        <v>0</v>
      </c>
      <c r="I54" s="66">
        <f>загрузить!I46</f>
        <v>0</v>
      </c>
      <c r="J54" s="67">
        <f>загрузить!J46</f>
        <v>0</v>
      </c>
      <c r="K54" s="66">
        <f>загрузить!K46</f>
        <v>0</v>
      </c>
      <c r="L54" s="59"/>
    </row>
    <row r="55" spans="1:12" s="96" customFormat="1" ht="11.25" customHeight="1" x14ac:dyDescent="0.15">
      <c r="A55" s="90" t="s">
        <v>68</v>
      </c>
      <c r="B55" s="91"/>
      <c r="C55" s="92"/>
      <c r="D55" s="93" t="e">
        <f>D54/C54*100</f>
        <v>#DIV/0!</v>
      </c>
      <c r="E55" s="94" t="e">
        <f>E54/D54*100</f>
        <v>#DIV/0!</v>
      </c>
      <c r="F55" s="92" t="e">
        <f>F54/E54*100</f>
        <v>#DIV/0!</v>
      </c>
      <c r="G55" s="94" t="e">
        <f>G54/E54*100</f>
        <v>#DIV/0!</v>
      </c>
      <c r="H55" s="92" t="e">
        <f>H54/F54*100</f>
        <v>#DIV/0!</v>
      </c>
      <c r="I55" s="94" t="e">
        <f>I54/G54*100</f>
        <v>#DIV/0!</v>
      </c>
      <c r="J55" s="92" t="e">
        <f>J54/H54*100</f>
        <v>#DIV/0!</v>
      </c>
      <c r="K55" s="94" t="e">
        <f>K54/I54*100</f>
        <v>#DIV/0!</v>
      </c>
      <c r="L55" s="95"/>
    </row>
    <row r="56" spans="1:12" s="12" customFormat="1" ht="11.25" customHeight="1" x14ac:dyDescent="0.15">
      <c r="A56" s="63" t="str">
        <f>загрузить!A47</f>
        <v>убыток организаций</v>
      </c>
      <c r="B56" s="55" t="str">
        <f>загрузить!B47</f>
        <v>тыс. рублей</v>
      </c>
      <c r="C56" s="64">
        <f>загрузить!C47</f>
        <v>0</v>
      </c>
      <c r="D56" s="65">
        <f>загрузить!D47</f>
        <v>0</v>
      </c>
      <c r="E56" s="66">
        <f>загрузить!E47</f>
        <v>0</v>
      </c>
      <c r="F56" s="67">
        <f>загрузить!F47</f>
        <v>0</v>
      </c>
      <c r="G56" s="66">
        <f>загрузить!G47</f>
        <v>0</v>
      </c>
      <c r="H56" s="67">
        <f>загрузить!H47</f>
        <v>0</v>
      </c>
      <c r="I56" s="66">
        <f>загрузить!I47</f>
        <v>0</v>
      </c>
      <c r="J56" s="67">
        <f>загрузить!J47</f>
        <v>0</v>
      </c>
      <c r="K56" s="66">
        <f>загрузить!K47</f>
        <v>0</v>
      </c>
      <c r="L56" s="59"/>
    </row>
    <row r="57" spans="1:12" s="12" customFormat="1" ht="23.25" customHeight="1" x14ac:dyDescent="0.15">
      <c r="A57" s="24" t="str">
        <f>загрузить!A48</f>
        <v>в том числе по крупным и средним предприятиям и организациям:</v>
      </c>
      <c r="B57" s="51"/>
      <c r="C57" s="44"/>
      <c r="D57" s="16"/>
      <c r="E57" s="38"/>
      <c r="F57" s="44"/>
      <c r="G57" s="38"/>
      <c r="H57" s="44"/>
      <c r="I57" s="38"/>
      <c r="J57" s="44"/>
      <c r="K57" s="38"/>
      <c r="L57" s="36"/>
    </row>
    <row r="58" spans="1:12" s="12" customFormat="1" ht="11.25" customHeight="1" x14ac:dyDescent="0.15">
      <c r="A58" s="25" t="str">
        <f>загрузить!A49</f>
        <v>Финансовый результат</v>
      </c>
      <c r="B58" s="51" t="str">
        <f>загрузить!B49</f>
        <v>тыс. рублей</v>
      </c>
      <c r="C58" s="45">
        <f>загрузить!C49</f>
        <v>0</v>
      </c>
      <c r="D58" s="17">
        <f>загрузить!D49</f>
        <v>0</v>
      </c>
      <c r="E58" s="39">
        <f>загрузить!E49</f>
        <v>0</v>
      </c>
      <c r="F58" s="45">
        <f>загрузить!F49</f>
        <v>0</v>
      </c>
      <c r="G58" s="39">
        <f>загрузить!G49</f>
        <v>0</v>
      </c>
      <c r="H58" s="45">
        <f>загрузить!H49</f>
        <v>0</v>
      </c>
      <c r="I58" s="39">
        <f>загрузить!I49</f>
        <v>0</v>
      </c>
      <c r="J58" s="45">
        <f>загрузить!J49</f>
        <v>0</v>
      </c>
      <c r="K58" s="39">
        <f>загрузить!K49</f>
        <v>0</v>
      </c>
      <c r="L58" s="161" t="s">
        <v>16</v>
      </c>
    </row>
    <row r="59" spans="1:12" s="12" customFormat="1" ht="11.25" customHeight="1" x14ac:dyDescent="0.15">
      <c r="A59" s="25" t="str">
        <f>загрузить!A50</f>
        <v>прибыль прибыльных предприятий</v>
      </c>
      <c r="B59" s="51" t="str">
        <f>загрузить!B50</f>
        <v>тыс. рублей</v>
      </c>
      <c r="C59" s="45">
        <f>загрузить!C50</f>
        <v>0</v>
      </c>
      <c r="D59" s="17">
        <f>загрузить!D50</f>
        <v>0</v>
      </c>
      <c r="E59" s="39">
        <f>загрузить!E50</f>
        <v>0</v>
      </c>
      <c r="F59" s="45">
        <f>загрузить!F50</f>
        <v>0</v>
      </c>
      <c r="G59" s="39">
        <f>загрузить!G50</f>
        <v>0</v>
      </c>
      <c r="H59" s="45">
        <f>загрузить!H50</f>
        <v>0</v>
      </c>
      <c r="I59" s="39">
        <f>загрузить!I50</f>
        <v>0</v>
      </c>
      <c r="J59" s="45">
        <f>загрузить!J50</f>
        <v>0</v>
      </c>
      <c r="K59" s="39">
        <f>загрузить!K50</f>
        <v>0</v>
      </c>
      <c r="L59" s="161"/>
    </row>
    <row r="60" spans="1:12" s="12" customFormat="1" ht="11.25" customHeight="1" x14ac:dyDescent="0.15">
      <c r="A60" s="85" t="s">
        <v>69</v>
      </c>
      <c r="B60" s="86" t="s">
        <v>70</v>
      </c>
      <c r="C60" s="87" t="e">
        <f>C59/C54*100</f>
        <v>#DIV/0!</v>
      </c>
      <c r="D60" s="88" t="e">
        <f>D59/D54*100</f>
        <v>#DIV/0!</v>
      </c>
      <c r="E60" s="89" t="e">
        <f>E59/E54*100</f>
        <v>#DIV/0!</v>
      </c>
      <c r="F60" s="87" t="e">
        <f t="shared" ref="F60" si="21">F59/F54*100</f>
        <v>#DIV/0!</v>
      </c>
      <c r="G60" s="89" t="e">
        <f t="shared" ref="G60" si="22">G59/G54*100</f>
        <v>#DIV/0!</v>
      </c>
      <c r="H60" s="87" t="e">
        <f t="shared" ref="H60" si="23">H59/H54*100</f>
        <v>#DIV/0!</v>
      </c>
      <c r="I60" s="89" t="e">
        <f t="shared" ref="I60" si="24">I59/I54*100</f>
        <v>#DIV/0!</v>
      </c>
      <c r="J60" s="87" t="e">
        <f t="shared" ref="J60" si="25">J59/J54*100</f>
        <v>#DIV/0!</v>
      </c>
      <c r="K60" s="89" t="e">
        <f t="shared" ref="K60" si="26">K59/K54*100</f>
        <v>#DIV/0!</v>
      </c>
      <c r="L60" s="162"/>
    </row>
    <row r="61" spans="1:12" s="12" customFormat="1" ht="11.25" customHeight="1" thickBot="1" x14ac:dyDescent="0.2">
      <c r="A61" s="26" t="str">
        <f>загрузить!A51</f>
        <v>убыток организаций</v>
      </c>
      <c r="B61" s="52" t="str">
        <f>загрузить!B51</f>
        <v>тыс. рублей</v>
      </c>
      <c r="C61" s="46">
        <f>загрузить!C51</f>
        <v>0</v>
      </c>
      <c r="D61" s="27">
        <f>загрузить!D51</f>
        <v>0</v>
      </c>
      <c r="E61" s="40">
        <f>загрузить!E51</f>
        <v>0</v>
      </c>
      <c r="F61" s="46">
        <f>загрузить!F51</f>
        <v>0</v>
      </c>
      <c r="G61" s="40">
        <f>загрузить!G51</f>
        <v>0</v>
      </c>
      <c r="H61" s="46">
        <f>загрузить!H51</f>
        <v>0</v>
      </c>
      <c r="I61" s="40">
        <f>загрузить!I51</f>
        <v>0</v>
      </c>
      <c r="J61" s="46">
        <f>загрузить!J51</f>
        <v>0</v>
      </c>
      <c r="K61" s="40">
        <f>загрузить!K51</f>
        <v>0</v>
      </c>
      <c r="L61" s="163"/>
    </row>
    <row r="62" spans="1:12" s="12" customFormat="1" ht="11.25" customHeight="1" x14ac:dyDescent="0.15">
      <c r="A62" s="68" t="str">
        <f>загрузить!A52</f>
        <v>Раздел C Обрабатывающие производства</v>
      </c>
      <c r="B62" s="69">
        <f>загрузить!B52</f>
        <v>0</v>
      </c>
      <c r="C62" s="74">
        <f>загрузить!C52</f>
        <v>0</v>
      </c>
      <c r="D62" s="75">
        <f>загрузить!D52</f>
        <v>0</v>
      </c>
      <c r="E62" s="76">
        <f>загрузить!E52</f>
        <v>0</v>
      </c>
      <c r="F62" s="74">
        <f>загрузить!F52</f>
        <v>0</v>
      </c>
      <c r="G62" s="76">
        <f>загрузить!G52</f>
        <v>0</v>
      </c>
      <c r="H62" s="74">
        <f>загрузить!H52</f>
        <v>0</v>
      </c>
      <c r="I62" s="76">
        <f>загрузить!I52</f>
        <v>0</v>
      </c>
      <c r="J62" s="74">
        <f>загрузить!J52</f>
        <v>0</v>
      </c>
      <c r="K62" s="76">
        <f>загрузить!K52</f>
        <v>0</v>
      </c>
      <c r="L62" s="73"/>
    </row>
    <row r="63" spans="1:12" s="12" customFormat="1" ht="11.25" customHeight="1" x14ac:dyDescent="0.15">
      <c r="A63" s="63" t="str">
        <f>загрузить!A53</f>
        <v>Финансовый результат</v>
      </c>
      <c r="B63" s="55" t="str">
        <f>загрузить!B53</f>
        <v>тыс. рублей</v>
      </c>
      <c r="C63" s="64">
        <f>загрузить!C53</f>
        <v>294</v>
      </c>
      <c r="D63" s="77">
        <f>загрузить!D53</f>
        <v>18277</v>
      </c>
      <c r="E63" s="78">
        <f>загрузить!E53</f>
        <v>21966</v>
      </c>
      <c r="F63" s="64">
        <f>загрузить!F53</f>
        <v>23541</v>
      </c>
      <c r="G63" s="78">
        <f>загрузить!G53</f>
        <v>24063</v>
      </c>
      <c r="H63" s="64">
        <f>загрузить!H53</f>
        <v>24128</v>
      </c>
      <c r="I63" s="78">
        <f>загрузить!I53</f>
        <v>25192</v>
      </c>
      <c r="J63" s="64">
        <f>загрузить!J53</f>
        <v>24800</v>
      </c>
      <c r="K63" s="78">
        <f>загрузить!K53</f>
        <v>26382</v>
      </c>
      <c r="L63" s="59"/>
    </row>
    <row r="64" spans="1:12" s="12" customFormat="1" ht="11.25" customHeight="1" x14ac:dyDescent="0.15">
      <c r="A64" s="63" t="str">
        <f>загрузить!A54</f>
        <v>прибыль прибыльных предприятий</v>
      </c>
      <c r="B64" s="55" t="str">
        <f>загрузить!B54</f>
        <v>тыс. рублей</v>
      </c>
      <c r="C64" s="67">
        <f>загрузить!C54</f>
        <v>16349</v>
      </c>
      <c r="D64" s="65">
        <f>загрузить!D54</f>
        <v>22985</v>
      </c>
      <c r="E64" s="66">
        <f>загрузить!E54</f>
        <v>24018</v>
      </c>
      <c r="F64" s="67">
        <f>загрузить!F54</f>
        <v>24541</v>
      </c>
      <c r="G64" s="66">
        <f>загрузить!G54</f>
        <v>24963</v>
      </c>
      <c r="H64" s="67">
        <f>загрузить!H54</f>
        <v>25028</v>
      </c>
      <c r="I64" s="66">
        <f>загрузить!I54</f>
        <v>25942</v>
      </c>
      <c r="J64" s="67">
        <f>загрузить!J54</f>
        <v>25600</v>
      </c>
      <c r="K64" s="66">
        <f>загрузить!K54</f>
        <v>26982</v>
      </c>
      <c r="L64" s="59"/>
    </row>
    <row r="65" spans="1:12" s="96" customFormat="1" ht="11.25" customHeight="1" x14ac:dyDescent="0.15">
      <c r="A65" s="90" t="s">
        <v>68</v>
      </c>
      <c r="B65" s="91"/>
      <c r="C65" s="92"/>
      <c r="D65" s="93">
        <f>D64/C64*100</f>
        <v>140.58963851000061</v>
      </c>
      <c r="E65" s="94">
        <f>E64/D64*100</f>
        <v>104.49423537089406</v>
      </c>
      <c r="F65" s="92">
        <f>F64/E64*100</f>
        <v>102.17753351652928</v>
      </c>
      <c r="G65" s="94">
        <f>G64/E64*100</f>
        <v>103.93454908818387</v>
      </c>
      <c r="H65" s="92">
        <f>H64/F64*100</f>
        <v>101.98443421213479</v>
      </c>
      <c r="I65" s="94">
        <f>I64/G64*100</f>
        <v>103.92180427032007</v>
      </c>
      <c r="J65" s="92">
        <f>J64/H64*100</f>
        <v>102.28544030685632</v>
      </c>
      <c r="K65" s="94">
        <f>K64/I64*100</f>
        <v>104.00894302675199</v>
      </c>
      <c r="L65" s="95"/>
    </row>
    <row r="66" spans="1:12" s="12" customFormat="1" ht="11.25" customHeight="1" x14ac:dyDescent="0.15">
      <c r="A66" s="63" t="str">
        <f>загрузить!A55</f>
        <v>убыток организаций</v>
      </c>
      <c r="B66" s="55" t="str">
        <f>загрузить!B55</f>
        <v>тыс. рублей</v>
      </c>
      <c r="C66" s="67">
        <f>загрузить!C55</f>
        <v>16055</v>
      </c>
      <c r="D66" s="65">
        <f>загрузить!D55</f>
        <v>4708</v>
      </c>
      <c r="E66" s="66">
        <f>загрузить!E55</f>
        <v>2052</v>
      </c>
      <c r="F66" s="67">
        <f>загрузить!F55</f>
        <v>1000</v>
      </c>
      <c r="G66" s="66">
        <f>загрузить!G55</f>
        <v>900</v>
      </c>
      <c r="H66" s="67">
        <f>загрузить!H55</f>
        <v>900</v>
      </c>
      <c r="I66" s="66">
        <f>загрузить!I55</f>
        <v>750</v>
      </c>
      <c r="J66" s="67">
        <f>загрузить!J55</f>
        <v>800</v>
      </c>
      <c r="K66" s="66">
        <f>загрузить!K55</f>
        <v>600</v>
      </c>
      <c r="L66" s="59"/>
    </row>
    <row r="67" spans="1:12" s="12" customFormat="1" ht="23.25" customHeight="1" x14ac:dyDescent="0.15">
      <c r="A67" s="24" t="str">
        <f>загрузить!A56</f>
        <v>в том числе по крупным и средним предприятиям и организациям:</v>
      </c>
      <c r="B67" s="51"/>
      <c r="C67" s="44"/>
      <c r="D67" s="44"/>
      <c r="E67" s="44"/>
      <c r="F67" s="44"/>
      <c r="G67" s="44"/>
      <c r="H67" s="44"/>
      <c r="I67" s="44"/>
      <c r="J67" s="44"/>
      <c r="K67" s="44"/>
      <c r="L67" s="36"/>
    </row>
    <row r="68" spans="1:12" s="12" customFormat="1" ht="11.25" customHeight="1" x14ac:dyDescent="0.15">
      <c r="A68" s="25" t="str">
        <f>загрузить!A57</f>
        <v>Финансовый результат</v>
      </c>
      <c r="B68" s="51" t="str">
        <f>загрузить!B57</f>
        <v>тыс. рублей</v>
      </c>
      <c r="C68" s="45">
        <f>загрузить!C57</f>
        <v>3752</v>
      </c>
      <c r="D68" s="17">
        <f>загрузить!D57</f>
        <v>2044</v>
      </c>
      <c r="E68" s="39">
        <f>загрузить!E57</f>
        <v>0</v>
      </c>
      <c r="F68" s="45">
        <f>загрузить!F57</f>
        <v>0</v>
      </c>
      <c r="G68" s="39">
        <f>загрузить!G57</f>
        <v>0</v>
      </c>
      <c r="H68" s="45">
        <f>загрузить!H57</f>
        <v>0</v>
      </c>
      <c r="I68" s="39">
        <f>загрузить!I57</f>
        <v>0</v>
      </c>
      <c r="J68" s="45">
        <f>загрузить!J57</f>
        <v>0</v>
      </c>
      <c r="K68" s="39">
        <f>загрузить!K57</f>
        <v>0</v>
      </c>
      <c r="L68" s="161" t="s">
        <v>16</v>
      </c>
    </row>
    <row r="69" spans="1:12" s="12" customFormat="1" ht="11.25" customHeight="1" x14ac:dyDescent="0.15">
      <c r="A69" s="25" t="str">
        <f>загрузить!A58</f>
        <v>прибыль прибыльных предприятий</v>
      </c>
      <c r="B69" s="51" t="str">
        <f>загрузить!B58</f>
        <v>тыс. рублей</v>
      </c>
      <c r="C69" s="43">
        <f>загрузить!C58</f>
        <v>5086</v>
      </c>
      <c r="D69" s="15">
        <f>загрузить!D58</f>
        <v>2044</v>
      </c>
      <c r="E69" s="39">
        <f>загрузить!E58</f>
        <v>2125</v>
      </c>
      <c r="F69" s="45">
        <f>загрузить!F58</f>
        <v>2188</v>
      </c>
      <c r="G69" s="39">
        <f>загрузить!G58</f>
        <v>2210</v>
      </c>
      <c r="H69" s="45">
        <f>загрузить!H58</f>
        <v>2270</v>
      </c>
      <c r="I69" s="39">
        <f>загрузить!I58</f>
        <v>2300</v>
      </c>
      <c r="J69" s="45">
        <f>загрузить!J58</f>
        <v>2338</v>
      </c>
      <c r="K69" s="39">
        <f>загрузить!K58</f>
        <v>2390</v>
      </c>
      <c r="L69" s="161"/>
    </row>
    <row r="70" spans="1:12" s="12" customFormat="1" ht="11.25" customHeight="1" x14ac:dyDescent="0.15">
      <c r="A70" s="85" t="s">
        <v>69</v>
      </c>
      <c r="B70" s="86" t="s">
        <v>70</v>
      </c>
      <c r="C70" s="87">
        <f>C69/C64*100</f>
        <v>31.108936326380821</v>
      </c>
      <c r="D70" s="88">
        <f>D69/D64*100</f>
        <v>8.8927561453121591</v>
      </c>
      <c r="E70" s="89">
        <f>E69/E64*100</f>
        <v>8.8475310184028633</v>
      </c>
      <c r="F70" s="87">
        <f t="shared" ref="F70" si="27">F69/F64*100</f>
        <v>8.9156921070861017</v>
      </c>
      <c r="G70" s="89">
        <f t="shared" ref="G70" si="28">G69/G64*100</f>
        <v>8.853102591835917</v>
      </c>
      <c r="H70" s="87">
        <f t="shared" ref="H70" si="29">H69/H64*100</f>
        <v>9.0698417772095254</v>
      </c>
      <c r="I70" s="89">
        <f t="shared" ref="I70" si="30">I69/I64*100</f>
        <v>8.8659316937784283</v>
      </c>
      <c r="J70" s="87">
        <f t="shared" ref="J70" si="31">J69/J64*100</f>
        <v>9.1328125</v>
      </c>
      <c r="K70" s="89">
        <f t="shared" ref="K70" si="32">K69/K64*100</f>
        <v>8.8577570232006515</v>
      </c>
      <c r="L70" s="162"/>
    </row>
    <row r="71" spans="1:12" s="12" customFormat="1" ht="11.25" customHeight="1" thickBot="1" x14ac:dyDescent="0.2">
      <c r="A71" s="26" t="str">
        <f>загрузить!A59</f>
        <v>убыток организаций</v>
      </c>
      <c r="B71" s="52" t="str">
        <f>загрузить!B59</f>
        <v>тыс. рублей</v>
      </c>
      <c r="C71" s="48">
        <f>загрузить!C59</f>
        <v>1334</v>
      </c>
      <c r="D71" s="28">
        <f>загрузить!D59</f>
        <v>0</v>
      </c>
      <c r="E71" s="40">
        <f>загрузить!E59</f>
        <v>0</v>
      </c>
      <c r="F71" s="46">
        <f>загрузить!F59</f>
        <v>0</v>
      </c>
      <c r="G71" s="40">
        <f>загрузить!G59</f>
        <v>0</v>
      </c>
      <c r="H71" s="46">
        <f>загрузить!H59</f>
        <v>0</v>
      </c>
      <c r="I71" s="40">
        <f>загрузить!I59</f>
        <v>0</v>
      </c>
      <c r="J71" s="46">
        <f>загрузить!J59</f>
        <v>0</v>
      </c>
      <c r="K71" s="40">
        <f>загрузить!K59</f>
        <v>0</v>
      </c>
      <c r="L71" s="163"/>
    </row>
    <row r="72" spans="1:12" s="12" customFormat="1" ht="11.25" customHeight="1" x14ac:dyDescent="0.15">
      <c r="A72" s="68" t="str">
        <f>загрузить!A60</f>
        <v>10 Производство пищевых продуктов</v>
      </c>
      <c r="B72" s="69"/>
      <c r="C72" s="74"/>
      <c r="D72" s="75"/>
      <c r="E72" s="76"/>
      <c r="F72" s="74"/>
      <c r="G72" s="76"/>
      <c r="H72" s="74"/>
      <c r="I72" s="76"/>
      <c r="J72" s="74"/>
      <c r="K72" s="76"/>
      <c r="L72" s="73"/>
    </row>
    <row r="73" spans="1:12" s="12" customFormat="1" ht="11.25" customHeight="1" x14ac:dyDescent="0.15">
      <c r="A73" s="63" t="str">
        <f>загрузить!A61</f>
        <v>Финансовый результат</v>
      </c>
      <c r="B73" s="55" t="str">
        <f>загрузить!B61</f>
        <v>тыс. рублей</v>
      </c>
      <c r="C73" s="64">
        <f>загрузить!C61</f>
        <v>5909</v>
      </c>
      <c r="D73" s="77">
        <f>загрузить!D61</f>
        <v>7510</v>
      </c>
      <c r="E73" s="78">
        <f>загрузить!E61</f>
        <v>7860</v>
      </c>
      <c r="F73" s="64">
        <f>загрузить!F61</f>
        <v>8056</v>
      </c>
      <c r="G73" s="78">
        <f>загрузить!G61</f>
        <v>8166</v>
      </c>
      <c r="H73" s="64">
        <f>загрузить!H61</f>
        <v>8217</v>
      </c>
      <c r="I73" s="78">
        <f>загрузить!I61</f>
        <v>8498</v>
      </c>
      <c r="J73" s="64">
        <f>загрузить!J61</f>
        <v>8390</v>
      </c>
      <c r="K73" s="78">
        <f>загрузить!K61</f>
        <v>8863</v>
      </c>
      <c r="L73" s="59"/>
    </row>
    <row r="74" spans="1:12" s="12" customFormat="1" ht="11.25" customHeight="1" x14ac:dyDescent="0.15">
      <c r="A74" s="63" t="str">
        <f>загрузить!A62</f>
        <v>прибыль прибыльных предприятий</v>
      </c>
      <c r="B74" s="55" t="str">
        <f>загрузить!B62</f>
        <v>тыс. рублей</v>
      </c>
      <c r="C74" s="67">
        <f>загрузить!C62</f>
        <v>7218</v>
      </c>
      <c r="D74" s="65">
        <f>загрузить!D62</f>
        <v>7510</v>
      </c>
      <c r="E74" s="66">
        <f>загрузить!E62</f>
        <v>7860</v>
      </c>
      <c r="F74" s="67">
        <f>загрузить!F62</f>
        <v>8056</v>
      </c>
      <c r="G74" s="66">
        <f>загрузить!G62</f>
        <v>8166</v>
      </c>
      <c r="H74" s="67">
        <f>загрузить!H62</f>
        <v>8217</v>
      </c>
      <c r="I74" s="66">
        <f>загрузить!I62</f>
        <v>8498</v>
      </c>
      <c r="J74" s="67">
        <f>загрузить!J62</f>
        <v>8390</v>
      </c>
      <c r="K74" s="66">
        <f>загрузить!K62</f>
        <v>8863</v>
      </c>
      <c r="L74" s="59"/>
    </row>
    <row r="75" spans="1:12" s="96" customFormat="1" ht="11.25" customHeight="1" x14ac:dyDescent="0.15">
      <c r="A75" s="90" t="s">
        <v>68</v>
      </c>
      <c r="B75" s="91"/>
      <c r="C75" s="92"/>
      <c r="D75" s="93">
        <f>D74/C74*100</f>
        <v>104.04544195067886</v>
      </c>
      <c r="E75" s="94">
        <f>E74/D74*100</f>
        <v>104.66045272969373</v>
      </c>
      <c r="F75" s="92">
        <f>F74/E74*100</f>
        <v>102.49363867684478</v>
      </c>
      <c r="G75" s="94">
        <f>G74/E74*100</f>
        <v>103.89312977099236</v>
      </c>
      <c r="H75" s="92">
        <f>H74/F74*100</f>
        <v>101.99851042701091</v>
      </c>
      <c r="I75" s="94">
        <f>I74/G74*100</f>
        <v>104.06563801126623</v>
      </c>
      <c r="J75" s="92">
        <f>J74/H74*100</f>
        <v>102.10539126201776</v>
      </c>
      <c r="K75" s="94">
        <f>K74/I74*100</f>
        <v>104.29512826547422</v>
      </c>
      <c r="L75" s="95"/>
    </row>
    <row r="76" spans="1:12" s="12" customFormat="1" ht="11.25" customHeight="1" x14ac:dyDescent="0.15">
      <c r="A76" s="63" t="str">
        <f>загрузить!A63</f>
        <v>убыток организаций</v>
      </c>
      <c r="B76" s="55" t="str">
        <f>загрузить!B63</f>
        <v>тыс. рублей</v>
      </c>
      <c r="C76" s="67">
        <f>загрузить!C63</f>
        <v>1309</v>
      </c>
      <c r="D76" s="65">
        <f>загрузить!D63</f>
        <v>0</v>
      </c>
      <c r="E76" s="66">
        <f>загрузить!E63</f>
        <v>0</v>
      </c>
      <c r="F76" s="67">
        <f>загрузить!F63</f>
        <v>0</v>
      </c>
      <c r="G76" s="66">
        <f>загрузить!G63</f>
        <v>0</v>
      </c>
      <c r="H76" s="67">
        <f>загрузить!H63</f>
        <v>0</v>
      </c>
      <c r="I76" s="66">
        <f>загрузить!I63</f>
        <v>0</v>
      </c>
      <c r="J76" s="67">
        <f>загрузить!J63</f>
        <v>0</v>
      </c>
      <c r="K76" s="66">
        <f>загрузить!K63</f>
        <v>0</v>
      </c>
      <c r="L76" s="59"/>
    </row>
    <row r="77" spans="1:12" s="12" customFormat="1" ht="24" customHeight="1" x14ac:dyDescent="0.15">
      <c r="A77" s="24" t="str">
        <f>загрузить!A64</f>
        <v>в том числе по крупным и средним предприятиям и организациям:</v>
      </c>
      <c r="B77" s="51"/>
      <c r="C77" s="44"/>
      <c r="D77" s="16"/>
      <c r="E77" s="38"/>
      <c r="F77" s="44"/>
      <c r="G77" s="38"/>
      <c r="H77" s="44"/>
      <c r="I77" s="38"/>
      <c r="J77" s="44"/>
      <c r="K77" s="38"/>
      <c r="L77" s="36"/>
    </row>
    <row r="78" spans="1:12" s="12" customFormat="1" ht="11.25" customHeight="1" x14ac:dyDescent="0.15">
      <c r="A78" s="25" t="str">
        <f>загрузить!A65</f>
        <v>Финансовый результат</v>
      </c>
      <c r="B78" s="51" t="str">
        <f>загрузить!B65</f>
        <v>тыс. рублей</v>
      </c>
      <c r="C78" s="45">
        <f>загрузить!C65</f>
        <v>5086</v>
      </c>
      <c r="D78" s="17">
        <f>загрузить!D65</f>
        <v>0</v>
      </c>
      <c r="E78" s="39">
        <f>загрузить!E65</f>
        <v>0</v>
      </c>
      <c r="F78" s="45">
        <f>загрузить!F65</f>
        <v>0</v>
      </c>
      <c r="G78" s="39">
        <f>загрузить!G65</f>
        <v>0</v>
      </c>
      <c r="H78" s="45">
        <f>загрузить!H65</f>
        <v>0</v>
      </c>
      <c r="I78" s="39">
        <f>загрузить!I65</f>
        <v>0</v>
      </c>
      <c r="J78" s="45">
        <f>загрузить!J65</f>
        <v>0</v>
      </c>
      <c r="K78" s="39">
        <f>загрузить!K65</f>
        <v>0</v>
      </c>
      <c r="L78" s="161" t="s">
        <v>16</v>
      </c>
    </row>
    <row r="79" spans="1:12" s="12" customFormat="1" ht="11.25" customHeight="1" x14ac:dyDescent="0.15">
      <c r="A79" s="25" t="str">
        <f>загрузить!A66</f>
        <v>прибыль прибыльных предприятий</v>
      </c>
      <c r="B79" s="51" t="str">
        <f>загрузить!B66</f>
        <v>тыс. рублей</v>
      </c>
      <c r="C79" s="43">
        <f>загрузить!C66</f>
        <v>5086</v>
      </c>
      <c r="D79" s="15">
        <f>загрузить!D66</f>
        <v>0</v>
      </c>
      <c r="E79" s="39">
        <f>загрузить!E66</f>
        <v>0</v>
      </c>
      <c r="F79" s="45">
        <f>загрузить!F66</f>
        <v>0</v>
      </c>
      <c r="G79" s="39">
        <f>загрузить!G66</f>
        <v>0</v>
      </c>
      <c r="H79" s="45">
        <f>загрузить!H66</f>
        <v>0</v>
      </c>
      <c r="I79" s="39">
        <f>загрузить!I66</f>
        <v>0</v>
      </c>
      <c r="J79" s="45">
        <f>загрузить!J66</f>
        <v>0</v>
      </c>
      <c r="K79" s="39">
        <f>загрузить!K66</f>
        <v>0</v>
      </c>
      <c r="L79" s="161"/>
    </row>
    <row r="80" spans="1:12" s="12" customFormat="1" ht="11.25" customHeight="1" x14ac:dyDescent="0.15">
      <c r="A80" s="85" t="s">
        <v>69</v>
      </c>
      <c r="B80" s="86" t="s">
        <v>70</v>
      </c>
      <c r="C80" s="87">
        <f>C79/C74*100</f>
        <v>70.462732058742034</v>
      </c>
      <c r="D80" s="88">
        <f>D79/D74*100</f>
        <v>0</v>
      </c>
      <c r="E80" s="89">
        <f>E79/E74*100</f>
        <v>0</v>
      </c>
      <c r="F80" s="87">
        <f t="shared" ref="F80" si="33">F79/F74*100</f>
        <v>0</v>
      </c>
      <c r="G80" s="89">
        <f t="shared" ref="G80" si="34">G79/G74*100</f>
        <v>0</v>
      </c>
      <c r="H80" s="87">
        <f t="shared" ref="H80" si="35">H79/H74*100</f>
        <v>0</v>
      </c>
      <c r="I80" s="89">
        <f t="shared" ref="I80" si="36">I79/I74*100</f>
        <v>0</v>
      </c>
      <c r="J80" s="87">
        <f t="shared" ref="J80" si="37">J79/J74*100</f>
        <v>0</v>
      </c>
      <c r="K80" s="89">
        <f t="shared" ref="K80" si="38">K79/K74*100</f>
        <v>0</v>
      </c>
      <c r="L80" s="162"/>
    </row>
    <row r="81" spans="1:12" s="12" customFormat="1" ht="11.25" customHeight="1" thickBot="1" x14ac:dyDescent="0.2">
      <c r="A81" s="26" t="str">
        <f>загрузить!A67</f>
        <v>убыток организаций</v>
      </c>
      <c r="B81" s="52" t="str">
        <f>загрузить!B67</f>
        <v>тыс. рублей</v>
      </c>
      <c r="C81" s="48">
        <f>загрузить!C67</f>
        <v>0</v>
      </c>
      <c r="D81" s="28">
        <f>загрузить!D67</f>
        <v>0</v>
      </c>
      <c r="E81" s="40">
        <f>загрузить!E67</f>
        <v>0</v>
      </c>
      <c r="F81" s="46">
        <f>загрузить!F67</f>
        <v>0</v>
      </c>
      <c r="G81" s="40">
        <f>загрузить!G67</f>
        <v>0</v>
      </c>
      <c r="H81" s="46">
        <f>загрузить!H67</f>
        <v>0</v>
      </c>
      <c r="I81" s="40">
        <f>загрузить!I67</f>
        <v>0</v>
      </c>
      <c r="J81" s="46">
        <f>загрузить!J67</f>
        <v>0</v>
      </c>
      <c r="K81" s="40">
        <f>загрузить!K67</f>
        <v>0</v>
      </c>
      <c r="L81" s="163"/>
    </row>
    <row r="82" spans="1:12" s="12" customFormat="1" ht="11.25" customHeight="1" x14ac:dyDescent="0.15">
      <c r="A82" s="68" t="str">
        <f>загрузить!A68</f>
        <v>11 Производство напитков</v>
      </c>
      <c r="B82" s="69"/>
      <c r="C82" s="74"/>
      <c r="D82" s="75"/>
      <c r="E82" s="76"/>
      <c r="F82" s="74"/>
      <c r="G82" s="76"/>
      <c r="H82" s="74"/>
      <c r="I82" s="76"/>
      <c r="J82" s="74"/>
      <c r="K82" s="76"/>
      <c r="L82" s="73"/>
    </row>
    <row r="83" spans="1:12" s="12" customFormat="1" ht="11.25" customHeight="1" x14ac:dyDescent="0.15">
      <c r="A83" s="63" t="str">
        <f>загрузить!A69</f>
        <v>Финансовый результат</v>
      </c>
      <c r="B83" s="55" t="str">
        <f>загрузить!B69</f>
        <v>тыс. рублей</v>
      </c>
      <c r="C83" s="64">
        <f>загрузить!C69</f>
        <v>0</v>
      </c>
      <c r="D83" s="77">
        <f>загрузить!D69</f>
        <v>0</v>
      </c>
      <c r="E83" s="78">
        <f>загрузить!E69</f>
        <v>0</v>
      </c>
      <c r="F83" s="64">
        <f>загрузить!F69</f>
        <v>0</v>
      </c>
      <c r="G83" s="78">
        <f>загрузить!G69</f>
        <v>0</v>
      </c>
      <c r="H83" s="64">
        <f>загрузить!H69</f>
        <v>0</v>
      </c>
      <c r="I83" s="78">
        <f>загрузить!I69</f>
        <v>0</v>
      </c>
      <c r="J83" s="64">
        <f>загрузить!J69</f>
        <v>0</v>
      </c>
      <c r="K83" s="78">
        <f>загрузить!K69</f>
        <v>0</v>
      </c>
      <c r="L83" s="59"/>
    </row>
    <row r="84" spans="1:12" s="12" customFormat="1" ht="11.25" customHeight="1" x14ac:dyDescent="0.15">
      <c r="A84" s="63" t="str">
        <f>загрузить!A70</f>
        <v>прибыль прибыльных предприятий</v>
      </c>
      <c r="B84" s="55" t="str">
        <f>загрузить!B70</f>
        <v>тыс. рублей</v>
      </c>
      <c r="C84" s="67">
        <f>загрузить!C70</f>
        <v>0</v>
      </c>
      <c r="D84" s="65">
        <f>загрузить!D70</f>
        <v>0</v>
      </c>
      <c r="E84" s="66">
        <f>загрузить!E70</f>
        <v>0</v>
      </c>
      <c r="F84" s="67">
        <f>загрузить!F70</f>
        <v>0</v>
      </c>
      <c r="G84" s="66">
        <f>загрузить!G70</f>
        <v>0</v>
      </c>
      <c r="H84" s="67">
        <f>загрузить!H70</f>
        <v>0</v>
      </c>
      <c r="I84" s="66">
        <f>загрузить!I70</f>
        <v>0</v>
      </c>
      <c r="J84" s="67">
        <f>загрузить!J70</f>
        <v>0</v>
      </c>
      <c r="K84" s="66">
        <f>загрузить!K70</f>
        <v>0</v>
      </c>
      <c r="L84" s="59"/>
    </row>
    <row r="85" spans="1:12" s="96" customFormat="1" ht="11.25" customHeight="1" x14ac:dyDescent="0.15">
      <c r="A85" s="90" t="s">
        <v>68</v>
      </c>
      <c r="B85" s="91"/>
      <c r="C85" s="92"/>
      <c r="D85" s="93" t="e">
        <f>D84/C84*100</f>
        <v>#DIV/0!</v>
      </c>
      <c r="E85" s="94" t="e">
        <f>E84/D84*100</f>
        <v>#DIV/0!</v>
      </c>
      <c r="F85" s="92" t="e">
        <f>F84/E84*100</f>
        <v>#DIV/0!</v>
      </c>
      <c r="G85" s="94" t="e">
        <f>G84/E84*100</f>
        <v>#DIV/0!</v>
      </c>
      <c r="H85" s="92" t="e">
        <f>H84/F84*100</f>
        <v>#DIV/0!</v>
      </c>
      <c r="I85" s="94" t="e">
        <f>I84/G84*100</f>
        <v>#DIV/0!</v>
      </c>
      <c r="J85" s="92" t="e">
        <f>J84/H84*100</f>
        <v>#DIV/0!</v>
      </c>
      <c r="K85" s="94" t="e">
        <f>K84/I84*100</f>
        <v>#DIV/0!</v>
      </c>
      <c r="L85" s="95"/>
    </row>
    <row r="86" spans="1:12" s="12" customFormat="1" ht="11.25" customHeight="1" x14ac:dyDescent="0.15">
      <c r="A86" s="63" t="str">
        <f>загрузить!A71</f>
        <v>убыток организаций</v>
      </c>
      <c r="B86" s="55" t="str">
        <f>загрузить!B71</f>
        <v>тыс. рублей</v>
      </c>
      <c r="C86" s="67">
        <f>загрузить!C71</f>
        <v>0</v>
      </c>
      <c r="D86" s="65">
        <f>загрузить!D71</f>
        <v>0</v>
      </c>
      <c r="E86" s="66">
        <f>загрузить!E71</f>
        <v>0</v>
      </c>
      <c r="F86" s="67">
        <f>загрузить!F71</f>
        <v>0</v>
      </c>
      <c r="G86" s="66">
        <f>загрузить!G71</f>
        <v>0</v>
      </c>
      <c r="H86" s="67">
        <f>загрузить!H71</f>
        <v>0</v>
      </c>
      <c r="I86" s="66">
        <f>загрузить!I71</f>
        <v>0</v>
      </c>
      <c r="J86" s="67">
        <f>загрузить!J71</f>
        <v>0</v>
      </c>
      <c r="K86" s="66">
        <f>загрузить!K71</f>
        <v>0</v>
      </c>
      <c r="L86" s="59"/>
    </row>
    <row r="87" spans="1:12" s="12" customFormat="1" ht="22.5" customHeight="1" x14ac:dyDescent="0.15">
      <c r="A87" s="24" t="str">
        <f>загрузить!A72</f>
        <v>в том числе по крупным и средним предприятиям и организациям:</v>
      </c>
      <c r="B87" s="51"/>
      <c r="C87" s="44"/>
      <c r="D87" s="16"/>
      <c r="E87" s="38"/>
      <c r="F87" s="44"/>
      <c r="G87" s="38"/>
      <c r="H87" s="44"/>
      <c r="I87" s="38"/>
      <c r="J87" s="44"/>
      <c r="K87" s="38"/>
      <c r="L87" s="36"/>
    </row>
    <row r="88" spans="1:12" s="12" customFormat="1" ht="11.25" customHeight="1" x14ac:dyDescent="0.15">
      <c r="A88" s="25" t="str">
        <f>загрузить!A73</f>
        <v>Финансовый результат</v>
      </c>
      <c r="B88" s="51" t="str">
        <f>загрузить!B73</f>
        <v>тыс. рублей</v>
      </c>
      <c r="C88" s="45">
        <f>загрузить!C73</f>
        <v>0</v>
      </c>
      <c r="D88" s="17">
        <f>загрузить!D73</f>
        <v>0</v>
      </c>
      <c r="E88" s="39">
        <f>загрузить!E73</f>
        <v>0</v>
      </c>
      <c r="F88" s="45">
        <f>загрузить!F73</f>
        <v>0</v>
      </c>
      <c r="G88" s="39">
        <f>загрузить!G73</f>
        <v>0</v>
      </c>
      <c r="H88" s="45">
        <f>загрузить!H73</f>
        <v>0</v>
      </c>
      <c r="I88" s="39">
        <f>загрузить!I73</f>
        <v>0</v>
      </c>
      <c r="J88" s="45">
        <f>загрузить!J73</f>
        <v>0</v>
      </c>
      <c r="K88" s="39">
        <f>загрузить!K73</f>
        <v>0</v>
      </c>
      <c r="L88" s="161" t="s">
        <v>16</v>
      </c>
    </row>
    <row r="89" spans="1:12" s="12" customFormat="1" ht="11.25" customHeight="1" x14ac:dyDescent="0.15">
      <c r="A89" s="25" t="str">
        <f>загрузить!A74</f>
        <v>прибыль прибыльных предприятий</v>
      </c>
      <c r="B89" s="51" t="str">
        <f>загрузить!B74</f>
        <v>тыс. рублей</v>
      </c>
      <c r="C89" s="43">
        <f>загрузить!C74</f>
        <v>0</v>
      </c>
      <c r="D89" s="15">
        <f>загрузить!D74</f>
        <v>0</v>
      </c>
      <c r="E89" s="39">
        <f>загрузить!E74</f>
        <v>0</v>
      </c>
      <c r="F89" s="45">
        <f>загрузить!F74</f>
        <v>0</v>
      </c>
      <c r="G89" s="39">
        <f>загрузить!G74</f>
        <v>0</v>
      </c>
      <c r="H89" s="45">
        <f>загрузить!H74</f>
        <v>0</v>
      </c>
      <c r="I89" s="39">
        <f>загрузить!I74</f>
        <v>0</v>
      </c>
      <c r="J89" s="45">
        <f>загрузить!J74</f>
        <v>0</v>
      </c>
      <c r="K89" s="39">
        <f>загрузить!K74</f>
        <v>0</v>
      </c>
      <c r="L89" s="161"/>
    </row>
    <row r="90" spans="1:12" s="12" customFormat="1" ht="11.25" customHeight="1" x14ac:dyDescent="0.15">
      <c r="A90" s="85" t="s">
        <v>69</v>
      </c>
      <c r="B90" s="86" t="s">
        <v>70</v>
      </c>
      <c r="C90" s="87" t="e">
        <f>C89/C84*100</f>
        <v>#DIV/0!</v>
      </c>
      <c r="D90" s="88" t="e">
        <f>D89/D84*100</f>
        <v>#DIV/0!</v>
      </c>
      <c r="E90" s="89" t="e">
        <f>E89/E84*100</f>
        <v>#DIV/0!</v>
      </c>
      <c r="F90" s="87" t="e">
        <f t="shared" ref="F90" si="39">F89/F84*100</f>
        <v>#DIV/0!</v>
      </c>
      <c r="G90" s="89" t="e">
        <f t="shared" ref="G90" si="40">G89/G84*100</f>
        <v>#DIV/0!</v>
      </c>
      <c r="H90" s="87" t="e">
        <f t="shared" ref="H90" si="41">H89/H84*100</f>
        <v>#DIV/0!</v>
      </c>
      <c r="I90" s="89" t="e">
        <f t="shared" ref="I90" si="42">I89/I84*100</f>
        <v>#DIV/0!</v>
      </c>
      <c r="J90" s="87" t="e">
        <f t="shared" ref="J90" si="43">J89/J84*100</f>
        <v>#DIV/0!</v>
      </c>
      <c r="K90" s="89" t="e">
        <f t="shared" ref="K90" si="44">K89/K84*100</f>
        <v>#DIV/0!</v>
      </c>
      <c r="L90" s="162"/>
    </row>
    <row r="91" spans="1:12" s="12" customFormat="1" ht="11.25" customHeight="1" thickBot="1" x14ac:dyDescent="0.2">
      <c r="A91" s="26" t="str">
        <f>загрузить!A75</f>
        <v>убыток организаций</v>
      </c>
      <c r="B91" s="52" t="str">
        <f>загрузить!B75</f>
        <v>тыс. рублей</v>
      </c>
      <c r="C91" s="48">
        <f>загрузить!C75</f>
        <v>0</v>
      </c>
      <c r="D91" s="28">
        <f>загрузить!D75</f>
        <v>0</v>
      </c>
      <c r="E91" s="40">
        <f>загрузить!E75</f>
        <v>0</v>
      </c>
      <c r="F91" s="46">
        <f>загрузить!F75</f>
        <v>0</v>
      </c>
      <c r="G91" s="40">
        <f>загрузить!G75</f>
        <v>0</v>
      </c>
      <c r="H91" s="46">
        <f>загрузить!H75</f>
        <v>0</v>
      </c>
      <c r="I91" s="40">
        <f>загрузить!I75</f>
        <v>0</v>
      </c>
      <c r="J91" s="46">
        <f>загрузить!J75</f>
        <v>0</v>
      </c>
      <c r="K91" s="40">
        <f>загрузить!K75</f>
        <v>0</v>
      </c>
      <c r="L91" s="163"/>
    </row>
    <row r="92" spans="1:12" s="12" customFormat="1" ht="11.25" customHeight="1" x14ac:dyDescent="0.15">
      <c r="A92" s="68" t="str">
        <f>загрузить!A76</f>
        <v>13 Производство текстильных изделий</v>
      </c>
      <c r="B92" s="69"/>
      <c r="C92" s="74"/>
      <c r="D92" s="75"/>
      <c r="E92" s="76"/>
      <c r="F92" s="74"/>
      <c r="G92" s="76"/>
      <c r="H92" s="74"/>
      <c r="I92" s="76"/>
      <c r="J92" s="74"/>
      <c r="K92" s="76"/>
      <c r="L92" s="73"/>
    </row>
    <row r="93" spans="1:12" s="12" customFormat="1" ht="11.25" customHeight="1" x14ac:dyDescent="0.15">
      <c r="A93" s="63" t="str">
        <f>загрузить!A77</f>
        <v>Финансовый результат</v>
      </c>
      <c r="B93" s="55" t="str">
        <f>загрузить!B77</f>
        <v>тыс. рублей</v>
      </c>
      <c r="C93" s="64">
        <f>загрузить!C77</f>
        <v>0</v>
      </c>
      <c r="D93" s="77">
        <f>загрузить!D77</f>
        <v>0</v>
      </c>
      <c r="E93" s="78">
        <f>загрузить!E77</f>
        <v>0</v>
      </c>
      <c r="F93" s="64">
        <f>загрузить!F77</f>
        <v>0</v>
      </c>
      <c r="G93" s="78">
        <f>загрузить!G77</f>
        <v>0</v>
      </c>
      <c r="H93" s="64">
        <f>загрузить!H77</f>
        <v>0</v>
      </c>
      <c r="I93" s="78">
        <f>загрузить!I77</f>
        <v>0</v>
      </c>
      <c r="J93" s="64">
        <f>загрузить!J77</f>
        <v>0</v>
      </c>
      <c r="K93" s="78">
        <f>загрузить!K77</f>
        <v>0</v>
      </c>
      <c r="L93" s="59"/>
    </row>
    <row r="94" spans="1:12" s="12" customFormat="1" ht="11.25" customHeight="1" x14ac:dyDescent="0.15">
      <c r="A94" s="63" t="str">
        <f>загрузить!A78</f>
        <v>прибыль прибыльных предприятий</v>
      </c>
      <c r="B94" s="55" t="str">
        <f>загрузить!B78</f>
        <v>тыс. рублей</v>
      </c>
      <c r="C94" s="67">
        <f>загрузить!C78</f>
        <v>0</v>
      </c>
      <c r="D94" s="65">
        <f>загрузить!D78</f>
        <v>0</v>
      </c>
      <c r="E94" s="66">
        <f>загрузить!E78</f>
        <v>0</v>
      </c>
      <c r="F94" s="67">
        <f>загрузить!F78</f>
        <v>0</v>
      </c>
      <c r="G94" s="66">
        <f>загрузить!G78</f>
        <v>0</v>
      </c>
      <c r="H94" s="67">
        <f>загрузить!H78</f>
        <v>0</v>
      </c>
      <c r="I94" s="66">
        <f>загрузить!I78</f>
        <v>0</v>
      </c>
      <c r="J94" s="67">
        <f>загрузить!J78</f>
        <v>0</v>
      </c>
      <c r="K94" s="66">
        <f>загрузить!K78</f>
        <v>0</v>
      </c>
      <c r="L94" s="59"/>
    </row>
    <row r="95" spans="1:12" s="96" customFormat="1" ht="11.25" customHeight="1" x14ac:dyDescent="0.15">
      <c r="A95" s="90" t="s">
        <v>68</v>
      </c>
      <c r="B95" s="91"/>
      <c r="C95" s="92"/>
      <c r="D95" s="93" t="e">
        <f>D94/C94*100</f>
        <v>#DIV/0!</v>
      </c>
      <c r="E95" s="94" t="e">
        <f>E94/D94*100</f>
        <v>#DIV/0!</v>
      </c>
      <c r="F95" s="92" t="e">
        <f>F94/E94*100</f>
        <v>#DIV/0!</v>
      </c>
      <c r="G95" s="94" t="e">
        <f>G94/E94*100</f>
        <v>#DIV/0!</v>
      </c>
      <c r="H95" s="92" t="e">
        <f>H94/F94*100</f>
        <v>#DIV/0!</v>
      </c>
      <c r="I95" s="94" t="e">
        <f>I94/G94*100</f>
        <v>#DIV/0!</v>
      </c>
      <c r="J95" s="92" t="e">
        <f>J94/H94*100</f>
        <v>#DIV/0!</v>
      </c>
      <c r="K95" s="94" t="e">
        <f>K94/I94*100</f>
        <v>#DIV/0!</v>
      </c>
      <c r="L95" s="95"/>
    </row>
    <row r="96" spans="1:12" s="12" customFormat="1" ht="11.25" customHeight="1" x14ac:dyDescent="0.15">
      <c r="A96" s="63" t="str">
        <f>загрузить!A79</f>
        <v>убыток организаций</v>
      </c>
      <c r="B96" s="55" t="str">
        <f>загрузить!B79</f>
        <v>тыс. рублей</v>
      </c>
      <c r="C96" s="67">
        <f>загрузить!C79</f>
        <v>0</v>
      </c>
      <c r="D96" s="65">
        <f>загрузить!D79</f>
        <v>0</v>
      </c>
      <c r="E96" s="66">
        <f>загрузить!E79</f>
        <v>0</v>
      </c>
      <c r="F96" s="67">
        <f>загрузить!F79</f>
        <v>0</v>
      </c>
      <c r="G96" s="66">
        <f>загрузить!G79</f>
        <v>0</v>
      </c>
      <c r="H96" s="67">
        <f>загрузить!H79</f>
        <v>0</v>
      </c>
      <c r="I96" s="66">
        <f>загрузить!I79</f>
        <v>0</v>
      </c>
      <c r="J96" s="67">
        <f>загрузить!J79</f>
        <v>0</v>
      </c>
      <c r="K96" s="66">
        <f>загрузить!K79</f>
        <v>0</v>
      </c>
      <c r="L96" s="59"/>
    </row>
    <row r="97" spans="1:12" s="12" customFormat="1" ht="22.5" customHeight="1" x14ac:dyDescent="0.15">
      <c r="A97" s="24" t="str">
        <f>загрузить!A80</f>
        <v>в том числе по крупным и средним предприятиям и организациям:</v>
      </c>
      <c r="B97" s="51"/>
      <c r="C97" s="44"/>
      <c r="D97" s="16"/>
      <c r="E97" s="38"/>
      <c r="F97" s="44"/>
      <c r="G97" s="38"/>
      <c r="H97" s="44"/>
      <c r="I97" s="38"/>
      <c r="J97" s="44"/>
      <c r="K97" s="38"/>
      <c r="L97" s="36"/>
    </row>
    <row r="98" spans="1:12" s="12" customFormat="1" ht="11.25" customHeight="1" x14ac:dyDescent="0.15">
      <c r="A98" s="25" t="str">
        <f>загрузить!A81</f>
        <v>Финансовый результат</v>
      </c>
      <c r="B98" s="51" t="str">
        <f>загрузить!B81</f>
        <v>тыс. рублей</v>
      </c>
      <c r="C98" s="45">
        <f>загрузить!C81</f>
        <v>0</v>
      </c>
      <c r="D98" s="17">
        <f>загрузить!D81</f>
        <v>0</v>
      </c>
      <c r="E98" s="39">
        <f>загрузить!E81</f>
        <v>0</v>
      </c>
      <c r="F98" s="45">
        <f>загрузить!F81</f>
        <v>0</v>
      </c>
      <c r="G98" s="39">
        <f>загрузить!G81</f>
        <v>0</v>
      </c>
      <c r="H98" s="45">
        <f>загрузить!H81</f>
        <v>0</v>
      </c>
      <c r="I98" s="39">
        <f>загрузить!I81</f>
        <v>0</v>
      </c>
      <c r="J98" s="45">
        <f>загрузить!J81</f>
        <v>0</v>
      </c>
      <c r="K98" s="39">
        <f>загрузить!K81</f>
        <v>0</v>
      </c>
      <c r="L98" s="161" t="s">
        <v>16</v>
      </c>
    </row>
    <row r="99" spans="1:12" s="12" customFormat="1" ht="11.25" customHeight="1" x14ac:dyDescent="0.15">
      <c r="A99" s="25" t="str">
        <f>загрузить!A82</f>
        <v>прибыль прибыльных предприятий</v>
      </c>
      <c r="B99" s="51" t="str">
        <f>загрузить!B82</f>
        <v>тыс. рублей</v>
      </c>
      <c r="C99" s="43">
        <f>загрузить!C82</f>
        <v>0</v>
      </c>
      <c r="D99" s="15">
        <f>загрузить!D82</f>
        <v>0</v>
      </c>
      <c r="E99" s="39">
        <f>загрузить!E82</f>
        <v>0</v>
      </c>
      <c r="F99" s="45">
        <f>загрузить!F82</f>
        <v>0</v>
      </c>
      <c r="G99" s="39">
        <f>загрузить!G82</f>
        <v>0</v>
      </c>
      <c r="H99" s="45">
        <f>загрузить!H82</f>
        <v>0</v>
      </c>
      <c r="I99" s="39">
        <f>загрузить!I82</f>
        <v>0</v>
      </c>
      <c r="J99" s="45">
        <f>загрузить!J82</f>
        <v>0</v>
      </c>
      <c r="K99" s="39">
        <f>загрузить!K82</f>
        <v>0</v>
      </c>
      <c r="L99" s="161"/>
    </row>
    <row r="100" spans="1:12" s="12" customFormat="1" ht="11.25" customHeight="1" x14ac:dyDescent="0.15">
      <c r="A100" s="85" t="s">
        <v>69</v>
      </c>
      <c r="B100" s="86" t="s">
        <v>70</v>
      </c>
      <c r="C100" s="87" t="e">
        <f>C99/C94*100</f>
        <v>#DIV/0!</v>
      </c>
      <c r="D100" s="88" t="e">
        <f>D99/D94*100</f>
        <v>#DIV/0!</v>
      </c>
      <c r="E100" s="89" t="e">
        <f>E99/E94*100</f>
        <v>#DIV/0!</v>
      </c>
      <c r="F100" s="87" t="e">
        <f t="shared" ref="F100" si="45">F99/F94*100</f>
        <v>#DIV/0!</v>
      </c>
      <c r="G100" s="89" t="e">
        <f t="shared" ref="G100" si="46">G99/G94*100</f>
        <v>#DIV/0!</v>
      </c>
      <c r="H100" s="87" t="e">
        <f t="shared" ref="H100" si="47">H99/H94*100</f>
        <v>#DIV/0!</v>
      </c>
      <c r="I100" s="89" t="e">
        <f t="shared" ref="I100" si="48">I99/I94*100</f>
        <v>#DIV/0!</v>
      </c>
      <c r="J100" s="87" t="e">
        <f t="shared" ref="J100" si="49">J99/J94*100</f>
        <v>#DIV/0!</v>
      </c>
      <c r="K100" s="89" t="e">
        <f t="shared" ref="K100" si="50">K99/K94*100</f>
        <v>#DIV/0!</v>
      </c>
      <c r="L100" s="162"/>
    </row>
    <row r="101" spans="1:12" s="12" customFormat="1" ht="11.25" customHeight="1" thickBot="1" x14ac:dyDescent="0.2">
      <c r="A101" s="26" t="str">
        <f>загрузить!A83</f>
        <v>убыток организаций</v>
      </c>
      <c r="B101" s="52" t="str">
        <f>загрузить!B83</f>
        <v>тыс. рублей</v>
      </c>
      <c r="C101" s="48">
        <f>загрузить!C83</f>
        <v>0</v>
      </c>
      <c r="D101" s="28">
        <f>загрузить!D83</f>
        <v>0</v>
      </c>
      <c r="E101" s="40">
        <f>загрузить!E83</f>
        <v>0</v>
      </c>
      <c r="F101" s="46">
        <f>загрузить!F83</f>
        <v>0</v>
      </c>
      <c r="G101" s="40">
        <f>загрузить!G83</f>
        <v>0</v>
      </c>
      <c r="H101" s="46">
        <f>загрузить!H83</f>
        <v>0</v>
      </c>
      <c r="I101" s="40">
        <f>загрузить!I83</f>
        <v>0</v>
      </c>
      <c r="J101" s="46">
        <f>загрузить!J83</f>
        <v>0</v>
      </c>
      <c r="K101" s="40">
        <f>загрузить!K83</f>
        <v>0</v>
      </c>
      <c r="L101" s="163"/>
    </row>
    <row r="102" spans="1:12" s="12" customFormat="1" ht="11.25" customHeight="1" x14ac:dyDescent="0.15">
      <c r="A102" s="68" t="str">
        <f>загрузить!A84</f>
        <v>14 Производство одежды</v>
      </c>
      <c r="B102" s="69"/>
      <c r="C102" s="74"/>
      <c r="D102" s="75"/>
      <c r="E102" s="76"/>
      <c r="F102" s="74"/>
      <c r="G102" s="76"/>
      <c r="H102" s="74"/>
      <c r="I102" s="76"/>
      <c r="J102" s="74"/>
      <c r="K102" s="76"/>
      <c r="L102" s="73"/>
    </row>
    <row r="103" spans="1:12" s="12" customFormat="1" ht="11.25" customHeight="1" x14ac:dyDescent="0.15">
      <c r="A103" s="63" t="str">
        <f>загрузить!A85</f>
        <v>Финансовый результат</v>
      </c>
      <c r="B103" s="55" t="str">
        <f>загрузить!B85</f>
        <v>тыс. рублей</v>
      </c>
      <c r="C103" s="64">
        <f>загрузить!C85</f>
        <v>0</v>
      </c>
      <c r="D103" s="77">
        <f>загрузить!D85</f>
        <v>0</v>
      </c>
      <c r="E103" s="78">
        <f>загрузить!E85</f>
        <v>0</v>
      </c>
      <c r="F103" s="64">
        <f>загрузить!F85</f>
        <v>0</v>
      </c>
      <c r="G103" s="78">
        <f>загрузить!G85</f>
        <v>0</v>
      </c>
      <c r="H103" s="64">
        <f>загрузить!H85</f>
        <v>0</v>
      </c>
      <c r="I103" s="78">
        <f>загрузить!I85</f>
        <v>0</v>
      </c>
      <c r="J103" s="64">
        <f>загрузить!J85</f>
        <v>0</v>
      </c>
      <c r="K103" s="78">
        <f>загрузить!K85</f>
        <v>0</v>
      </c>
      <c r="L103" s="59"/>
    </row>
    <row r="104" spans="1:12" s="12" customFormat="1" ht="11.25" customHeight="1" x14ac:dyDescent="0.15">
      <c r="A104" s="63" t="str">
        <f>загрузить!A86</f>
        <v>прибыль прибыльных предприятий</v>
      </c>
      <c r="B104" s="55" t="str">
        <f>загрузить!B86</f>
        <v>тыс. рублей</v>
      </c>
      <c r="C104" s="67">
        <f>загрузить!C86</f>
        <v>0</v>
      </c>
      <c r="D104" s="65">
        <f>загрузить!D86</f>
        <v>0</v>
      </c>
      <c r="E104" s="66">
        <f>загрузить!E86</f>
        <v>0</v>
      </c>
      <c r="F104" s="67">
        <f>загрузить!F86</f>
        <v>0</v>
      </c>
      <c r="G104" s="66">
        <f>загрузить!G86</f>
        <v>0</v>
      </c>
      <c r="H104" s="67">
        <f>загрузить!H86</f>
        <v>0</v>
      </c>
      <c r="I104" s="66">
        <f>загрузить!I86</f>
        <v>0</v>
      </c>
      <c r="J104" s="67">
        <f>загрузить!J86</f>
        <v>0</v>
      </c>
      <c r="K104" s="66">
        <f>загрузить!K86</f>
        <v>0</v>
      </c>
      <c r="L104" s="59"/>
    </row>
    <row r="105" spans="1:12" s="96" customFormat="1" ht="11.25" customHeight="1" x14ac:dyDescent="0.15">
      <c r="A105" s="90" t="s">
        <v>68</v>
      </c>
      <c r="B105" s="91"/>
      <c r="C105" s="92"/>
      <c r="D105" s="93" t="e">
        <f>D104/C104*100</f>
        <v>#DIV/0!</v>
      </c>
      <c r="E105" s="94" t="e">
        <f>E104/D104*100</f>
        <v>#DIV/0!</v>
      </c>
      <c r="F105" s="92" t="e">
        <f>F104/E104*100</f>
        <v>#DIV/0!</v>
      </c>
      <c r="G105" s="94" t="e">
        <f>G104/E104*100</f>
        <v>#DIV/0!</v>
      </c>
      <c r="H105" s="92" t="e">
        <f>H104/F104*100</f>
        <v>#DIV/0!</v>
      </c>
      <c r="I105" s="94" t="e">
        <f>I104/G104*100</f>
        <v>#DIV/0!</v>
      </c>
      <c r="J105" s="92" t="e">
        <f>J104/H104*100</f>
        <v>#DIV/0!</v>
      </c>
      <c r="K105" s="94" t="e">
        <f>K104/I104*100</f>
        <v>#DIV/0!</v>
      </c>
      <c r="L105" s="95"/>
    </row>
    <row r="106" spans="1:12" s="12" customFormat="1" ht="11.25" customHeight="1" x14ac:dyDescent="0.15">
      <c r="A106" s="63" t="str">
        <f>загрузить!A87</f>
        <v>убыток организаций</v>
      </c>
      <c r="B106" s="55" t="str">
        <f>загрузить!B87</f>
        <v>тыс. рублей</v>
      </c>
      <c r="C106" s="67">
        <f>загрузить!C87</f>
        <v>0</v>
      </c>
      <c r="D106" s="65">
        <f>загрузить!D87</f>
        <v>0</v>
      </c>
      <c r="E106" s="66">
        <f>загрузить!E87</f>
        <v>0</v>
      </c>
      <c r="F106" s="67">
        <f>загрузить!F87</f>
        <v>0</v>
      </c>
      <c r="G106" s="66">
        <f>загрузить!G87</f>
        <v>0</v>
      </c>
      <c r="H106" s="67">
        <f>загрузить!H87</f>
        <v>0</v>
      </c>
      <c r="I106" s="66">
        <f>загрузить!I87</f>
        <v>0</v>
      </c>
      <c r="J106" s="67">
        <f>загрузить!J87</f>
        <v>0</v>
      </c>
      <c r="K106" s="66">
        <f>загрузить!K87</f>
        <v>0</v>
      </c>
      <c r="L106" s="59"/>
    </row>
    <row r="107" spans="1:12" s="12" customFormat="1" ht="26.25" customHeight="1" x14ac:dyDescent="0.15">
      <c r="A107" s="24" t="str">
        <f>загрузить!A88</f>
        <v>в том числе по крупным и средним предприятиям и организациям:</v>
      </c>
      <c r="B107" s="51"/>
      <c r="C107" s="44"/>
      <c r="D107" s="16"/>
      <c r="E107" s="38"/>
      <c r="F107" s="44"/>
      <c r="G107" s="38"/>
      <c r="H107" s="44"/>
      <c r="I107" s="38"/>
      <c r="J107" s="44"/>
      <c r="K107" s="38"/>
      <c r="L107" s="36"/>
    </row>
    <row r="108" spans="1:12" s="12" customFormat="1" ht="11.25" customHeight="1" x14ac:dyDescent="0.15">
      <c r="A108" s="25" t="str">
        <f>загрузить!A89</f>
        <v>Финансовый результат</v>
      </c>
      <c r="B108" s="51" t="str">
        <f>загрузить!B89</f>
        <v>тыс. рублей</v>
      </c>
      <c r="C108" s="45">
        <f>загрузить!C89</f>
        <v>0</v>
      </c>
      <c r="D108" s="17">
        <f>загрузить!D89</f>
        <v>0</v>
      </c>
      <c r="E108" s="39">
        <f>загрузить!E89</f>
        <v>0</v>
      </c>
      <c r="F108" s="45">
        <f>загрузить!F89</f>
        <v>0</v>
      </c>
      <c r="G108" s="39">
        <f>загрузить!G89</f>
        <v>0</v>
      </c>
      <c r="H108" s="45">
        <f>загрузить!H89</f>
        <v>0</v>
      </c>
      <c r="I108" s="39">
        <f>загрузить!I89</f>
        <v>0</v>
      </c>
      <c r="J108" s="45">
        <f>загрузить!J89</f>
        <v>0</v>
      </c>
      <c r="K108" s="39">
        <f>загрузить!K89</f>
        <v>0</v>
      </c>
      <c r="L108" s="161" t="s">
        <v>16</v>
      </c>
    </row>
    <row r="109" spans="1:12" s="12" customFormat="1" ht="11.25" customHeight="1" x14ac:dyDescent="0.15">
      <c r="A109" s="25" t="str">
        <f>загрузить!A90</f>
        <v>прибыль прибыльных предприятий</v>
      </c>
      <c r="B109" s="51" t="str">
        <f>загрузить!B90</f>
        <v>тыс. рублей</v>
      </c>
      <c r="C109" s="43">
        <f>загрузить!C90</f>
        <v>0</v>
      </c>
      <c r="D109" s="15">
        <f>загрузить!D90</f>
        <v>0</v>
      </c>
      <c r="E109" s="39">
        <f>загрузить!E90</f>
        <v>0</v>
      </c>
      <c r="F109" s="45">
        <f>загрузить!F90</f>
        <v>0</v>
      </c>
      <c r="G109" s="39">
        <f>загрузить!G90</f>
        <v>0</v>
      </c>
      <c r="H109" s="45">
        <f>загрузить!H90</f>
        <v>0</v>
      </c>
      <c r="I109" s="39">
        <f>загрузить!I90</f>
        <v>0</v>
      </c>
      <c r="J109" s="45">
        <f>загрузить!J90</f>
        <v>0</v>
      </c>
      <c r="K109" s="39">
        <f>загрузить!K90</f>
        <v>0</v>
      </c>
      <c r="L109" s="161"/>
    </row>
    <row r="110" spans="1:12" s="12" customFormat="1" ht="11.25" customHeight="1" x14ac:dyDescent="0.15">
      <c r="A110" s="85" t="s">
        <v>69</v>
      </c>
      <c r="B110" s="86" t="s">
        <v>70</v>
      </c>
      <c r="C110" s="87" t="e">
        <f>C109/C104*100</f>
        <v>#DIV/0!</v>
      </c>
      <c r="D110" s="88" t="e">
        <f>D109/D104*100</f>
        <v>#DIV/0!</v>
      </c>
      <c r="E110" s="89" t="e">
        <f>E109/E104*100</f>
        <v>#DIV/0!</v>
      </c>
      <c r="F110" s="87" t="e">
        <f t="shared" ref="F110" si="51">F109/F104*100</f>
        <v>#DIV/0!</v>
      </c>
      <c r="G110" s="89" t="e">
        <f t="shared" ref="G110" si="52">G109/G104*100</f>
        <v>#DIV/0!</v>
      </c>
      <c r="H110" s="87" t="e">
        <f t="shared" ref="H110" si="53">H109/H104*100</f>
        <v>#DIV/0!</v>
      </c>
      <c r="I110" s="89" t="e">
        <f t="shared" ref="I110" si="54">I109/I104*100</f>
        <v>#DIV/0!</v>
      </c>
      <c r="J110" s="87" t="e">
        <f t="shared" ref="J110" si="55">J109/J104*100</f>
        <v>#DIV/0!</v>
      </c>
      <c r="K110" s="89" t="e">
        <f t="shared" ref="K110" si="56">K109/K104*100</f>
        <v>#DIV/0!</v>
      </c>
      <c r="L110" s="162"/>
    </row>
    <row r="111" spans="1:12" s="12" customFormat="1" ht="11.25" customHeight="1" thickBot="1" x14ac:dyDescent="0.2">
      <c r="A111" s="26" t="str">
        <f>загрузить!A91</f>
        <v>убыток организаций</v>
      </c>
      <c r="B111" s="52" t="str">
        <f>загрузить!B91</f>
        <v>тыс. рублей</v>
      </c>
      <c r="C111" s="48">
        <f>загрузить!C91</f>
        <v>0</v>
      </c>
      <c r="D111" s="28">
        <f>загрузить!D91</f>
        <v>0</v>
      </c>
      <c r="E111" s="40">
        <f>загрузить!E91</f>
        <v>0</v>
      </c>
      <c r="F111" s="46">
        <f>загрузить!F91</f>
        <v>0</v>
      </c>
      <c r="G111" s="40">
        <f>загрузить!G91</f>
        <v>0</v>
      </c>
      <c r="H111" s="46">
        <f>загрузить!H91</f>
        <v>0</v>
      </c>
      <c r="I111" s="40">
        <f>загрузить!I91</f>
        <v>0</v>
      </c>
      <c r="J111" s="46">
        <f>загрузить!J91</f>
        <v>0</v>
      </c>
      <c r="K111" s="40">
        <f>загрузить!K91</f>
        <v>0</v>
      </c>
      <c r="L111" s="163"/>
    </row>
    <row r="112" spans="1:12" s="12" customFormat="1" ht="11.25" customHeight="1" x14ac:dyDescent="0.15">
      <c r="A112" s="68" t="str">
        <f>загрузить!A92</f>
        <v>15 Производство кожи и изделий из кожи</v>
      </c>
      <c r="B112" s="69"/>
      <c r="C112" s="74"/>
      <c r="D112" s="75"/>
      <c r="E112" s="76"/>
      <c r="F112" s="74"/>
      <c r="G112" s="76"/>
      <c r="H112" s="74"/>
      <c r="I112" s="76"/>
      <c r="J112" s="74"/>
      <c r="K112" s="76"/>
      <c r="L112" s="73"/>
    </row>
    <row r="113" spans="1:12" s="12" customFormat="1" ht="11.25" customHeight="1" x14ac:dyDescent="0.15">
      <c r="A113" s="63" t="str">
        <f>загрузить!A93</f>
        <v>Финансовый результат</v>
      </c>
      <c r="B113" s="55" t="str">
        <f>загрузить!B93</f>
        <v>тыс. рублей</v>
      </c>
      <c r="C113" s="64">
        <f>загрузить!C93</f>
        <v>0</v>
      </c>
      <c r="D113" s="77">
        <f>загрузить!D93</f>
        <v>0</v>
      </c>
      <c r="E113" s="78">
        <f>загрузить!E93</f>
        <v>0</v>
      </c>
      <c r="F113" s="64">
        <f>загрузить!F93</f>
        <v>0</v>
      </c>
      <c r="G113" s="78">
        <f>загрузить!G93</f>
        <v>0</v>
      </c>
      <c r="H113" s="64">
        <f>загрузить!H93</f>
        <v>0</v>
      </c>
      <c r="I113" s="78">
        <f>загрузить!I93</f>
        <v>0</v>
      </c>
      <c r="J113" s="64">
        <f>загрузить!J93</f>
        <v>0</v>
      </c>
      <c r="K113" s="78">
        <f>загрузить!K93</f>
        <v>0</v>
      </c>
      <c r="L113" s="59"/>
    </row>
    <row r="114" spans="1:12" s="12" customFormat="1" ht="11.25" customHeight="1" x14ac:dyDescent="0.15">
      <c r="A114" s="63" t="str">
        <f>загрузить!A94</f>
        <v>прибыль прибыльных предприятий</v>
      </c>
      <c r="B114" s="55" t="str">
        <f>загрузить!B94</f>
        <v>тыс. рублей</v>
      </c>
      <c r="C114" s="67">
        <f>загрузить!C94</f>
        <v>0</v>
      </c>
      <c r="D114" s="65">
        <f>загрузить!D94</f>
        <v>0</v>
      </c>
      <c r="E114" s="66">
        <f>загрузить!E94</f>
        <v>0</v>
      </c>
      <c r="F114" s="67">
        <f>загрузить!F94</f>
        <v>0</v>
      </c>
      <c r="G114" s="66">
        <f>загрузить!G94</f>
        <v>0</v>
      </c>
      <c r="H114" s="67">
        <f>загрузить!H94</f>
        <v>0</v>
      </c>
      <c r="I114" s="66">
        <f>загрузить!I94</f>
        <v>0</v>
      </c>
      <c r="J114" s="67">
        <f>загрузить!J94</f>
        <v>0</v>
      </c>
      <c r="K114" s="66">
        <f>загрузить!K94</f>
        <v>0</v>
      </c>
      <c r="L114" s="59"/>
    </row>
    <row r="115" spans="1:12" s="96" customFormat="1" ht="11.25" customHeight="1" x14ac:dyDescent="0.15">
      <c r="A115" s="90" t="s">
        <v>68</v>
      </c>
      <c r="B115" s="91"/>
      <c r="C115" s="92"/>
      <c r="D115" s="93" t="e">
        <f>D114/C114*100</f>
        <v>#DIV/0!</v>
      </c>
      <c r="E115" s="94" t="e">
        <f>E114/D114*100</f>
        <v>#DIV/0!</v>
      </c>
      <c r="F115" s="92" t="e">
        <f>F114/E114*100</f>
        <v>#DIV/0!</v>
      </c>
      <c r="G115" s="94" t="e">
        <f>G114/E114*100</f>
        <v>#DIV/0!</v>
      </c>
      <c r="H115" s="92" t="e">
        <f>H114/F114*100</f>
        <v>#DIV/0!</v>
      </c>
      <c r="I115" s="94" t="e">
        <f>I114/G114*100</f>
        <v>#DIV/0!</v>
      </c>
      <c r="J115" s="92" t="e">
        <f>J114/H114*100</f>
        <v>#DIV/0!</v>
      </c>
      <c r="K115" s="94" t="e">
        <f>K114/I114*100</f>
        <v>#DIV/0!</v>
      </c>
      <c r="L115" s="95"/>
    </row>
    <row r="116" spans="1:12" s="12" customFormat="1" ht="11.25" customHeight="1" x14ac:dyDescent="0.15">
      <c r="A116" s="63" t="str">
        <f>загрузить!A95</f>
        <v>убыток организаций</v>
      </c>
      <c r="B116" s="55" t="str">
        <f>загрузить!B95</f>
        <v>тыс. рублей</v>
      </c>
      <c r="C116" s="67">
        <f>загрузить!C95</f>
        <v>0</v>
      </c>
      <c r="D116" s="65">
        <f>загрузить!D95</f>
        <v>0</v>
      </c>
      <c r="E116" s="66">
        <f>загрузить!E95</f>
        <v>0</v>
      </c>
      <c r="F116" s="67">
        <f>загрузить!F95</f>
        <v>0</v>
      </c>
      <c r="G116" s="66">
        <f>загрузить!G95</f>
        <v>0</v>
      </c>
      <c r="H116" s="67">
        <f>загрузить!H95</f>
        <v>0</v>
      </c>
      <c r="I116" s="66">
        <f>загрузить!I95</f>
        <v>0</v>
      </c>
      <c r="J116" s="67">
        <f>загрузить!J95</f>
        <v>0</v>
      </c>
      <c r="K116" s="66">
        <f>загрузить!K95</f>
        <v>0</v>
      </c>
      <c r="L116" s="59"/>
    </row>
    <row r="117" spans="1:12" s="12" customFormat="1" ht="23.25" customHeight="1" x14ac:dyDescent="0.15">
      <c r="A117" s="24" t="str">
        <f>загрузить!A96</f>
        <v>в том числе по крупным и средним предприятиям и организациям:</v>
      </c>
      <c r="B117" s="51"/>
      <c r="C117" s="44"/>
      <c r="D117" s="16"/>
      <c r="E117" s="38"/>
      <c r="F117" s="44"/>
      <c r="G117" s="38"/>
      <c r="H117" s="44"/>
      <c r="I117" s="38"/>
      <c r="J117" s="44"/>
      <c r="K117" s="38"/>
      <c r="L117" s="36"/>
    </row>
    <row r="118" spans="1:12" s="12" customFormat="1" ht="11.25" customHeight="1" x14ac:dyDescent="0.15">
      <c r="A118" s="25" t="str">
        <f>загрузить!A97</f>
        <v>Финансовый результат</v>
      </c>
      <c r="B118" s="51" t="str">
        <f>загрузить!B97</f>
        <v>тыс. рублей</v>
      </c>
      <c r="C118" s="45">
        <f>загрузить!C97</f>
        <v>0</v>
      </c>
      <c r="D118" s="17">
        <f>загрузить!D97</f>
        <v>0</v>
      </c>
      <c r="E118" s="39">
        <f>загрузить!E97</f>
        <v>0</v>
      </c>
      <c r="F118" s="45">
        <f>загрузить!F97</f>
        <v>0</v>
      </c>
      <c r="G118" s="39">
        <f>загрузить!G97</f>
        <v>0</v>
      </c>
      <c r="H118" s="45">
        <f>загрузить!H97</f>
        <v>0</v>
      </c>
      <c r="I118" s="39">
        <f>загрузить!I97</f>
        <v>0</v>
      </c>
      <c r="J118" s="45">
        <f>загрузить!J97</f>
        <v>0</v>
      </c>
      <c r="K118" s="39">
        <f>загрузить!K97</f>
        <v>0</v>
      </c>
      <c r="L118" s="161" t="s">
        <v>16</v>
      </c>
    </row>
    <row r="119" spans="1:12" s="12" customFormat="1" ht="11.25" customHeight="1" x14ac:dyDescent="0.15">
      <c r="A119" s="25" t="str">
        <f>загрузить!A98</f>
        <v>прибыль прибыльных предприятий</v>
      </c>
      <c r="B119" s="51" t="str">
        <f>загрузить!B98</f>
        <v>тыс. рублей</v>
      </c>
      <c r="C119" s="43">
        <f>загрузить!C98</f>
        <v>0</v>
      </c>
      <c r="D119" s="15">
        <f>загрузить!D98</f>
        <v>0</v>
      </c>
      <c r="E119" s="39">
        <f>загрузить!E98</f>
        <v>0</v>
      </c>
      <c r="F119" s="45">
        <f>загрузить!F98</f>
        <v>0</v>
      </c>
      <c r="G119" s="39">
        <f>загрузить!G98</f>
        <v>0</v>
      </c>
      <c r="H119" s="45">
        <f>загрузить!H98</f>
        <v>0</v>
      </c>
      <c r="I119" s="39">
        <f>загрузить!I98</f>
        <v>0</v>
      </c>
      <c r="J119" s="45">
        <f>загрузить!J98</f>
        <v>0</v>
      </c>
      <c r="K119" s="39">
        <f>загрузить!K98</f>
        <v>0</v>
      </c>
      <c r="L119" s="161"/>
    </row>
    <row r="120" spans="1:12" s="12" customFormat="1" ht="11.25" customHeight="1" x14ac:dyDescent="0.15">
      <c r="A120" s="85" t="s">
        <v>69</v>
      </c>
      <c r="B120" s="86" t="s">
        <v>70</v>
      </c>
      <c r="C120" s="87" t="e">
        <f>C119/C114*100</f>
        <v>#DIV/0!</v>
      </c>
      <c r="D120" s="88" t="e">
        <f>D119/D114*100</f>
        <v>#DIV/0!</v>
      </c>
      <c r="E120" s="89" t="e">
        <f>E119/E114*100</f>
        <v>#DIV/0!</v>
      </c>
      <c r="F120" s="87" t="e">
        <f t="shared" ref="F120" si="57">F119/F114*100</f>
        <v>#DIV/0!</v>
      </c>
      <c r="G120" s="89" t="e">
        <f t="shared" ref="G120" si="58">G119/G114*100</f>
        <v>#DIV/0!</v>
      </c>
      <c r="H120" s="87" t="e">
        <f t="shared" ref="H120" si="59">H119/H114*100</f>
        <v>#DIV/0!</v>
      </c>
      <c r="I120" s="89" t="e">
        <f t="shared" ref="I120" si="60">I119/I114*100</f>
        <v>#DIV/0!</v>
      </c>
      <c r="J120" s="87" t="e">
        <f t="shared" ref="J120" si="61">J119/J114*100</f>
        <v>#DIV/0!</v>
      </c>
      <c r="K120" s="89" t="e">
        <f t="shared" ref="K120" si="62">K119/K114*100</f>
        <v>#DIV/0!</v>
      </c>
      <c r="L120" s="162"/>
    </row>
    <row r="121" spans="1:12" s="12" customFormat="1" ht="11.25" customHeight="1" thickBot="1" x14ac:dyDescent="0.2">
      <c r="A121" s="26" t="str">
        <f>загрузить!A99</f>
        <v>убыток организаций</v>
      </c>
      <c r="B121" s="52" t="str">
        <f>загрузить!B99</f>
        <v>тыс. рублей</v>
      </c>
      <c r="C121" s="48">
        <f>загрузить!C99</f>
        <v>0</v>
      </c>
      <c r="D121" s="28">
        <f>загрузить!D99</f>
        <v>0</v>
      </c>
      <c r="E121" s="40">
        <f>загрузить!E99</f>
        <v>0</v>
      </c>
      <c r="F121" s="46">
        <f>загрузить!F99</f>
        <v>0</v>
      </c>
      <c r="G121" s="40">
        <f>загрузить!G99</f>
        <v>0</v>
      </c>
      <c r="H121" s="46">
        <f>загрузить!H99</f>
        <v>0</v>
      </c>
      <c r="I121" s="40">
        <f>загрузить!I99</f>
        <v>0</v>
      </c>
      <c r="J121" s="46">
        <f>загрузить!J99</f>
        <v>0</v>
      </c>
      <c r="K121" s="40">
        <f>загрузить!K99</f>
        <v>0</v>
      </c>
      <c r="L121" s="163"/>
    </row>
    <row r="122" spans="1:12" s="12" customFormat="1" ht="42.75" customHeight="1" x14ac:dyDescent="0.15">
      <c r="A122" s="68" t="str">
        <f>загрузить!A100</f>
        <v>16 Обработка древесины и производство изделий из дерева и пробки, кроме мебели, производство изделий из соломки и материалов для плетения</v>
      </c>
      <c r="B122" s="69"/>
      <c r="C122" s="74"/>
      <c r="D122" s="75"/>
      <c r="E122" s="76"/>
      <c r="F122" s="74"/>
      <c r="G122" s="76"/>
      <c r="H122" s="74"/>
      <c r="I122" s="76"/>
      <c r="J122" s="74"/>
      <c r="K122" s="76"/>
      <c r="L122" s="73"/>
    </row>
    <row r="123" spans="1:12" s="12" customFormat="1" ht="11.25" customHeight="1" x14ac:dyDescent="0.15">
      <c r="A123" s="63" t="str">
        <f>загрузить!A101</f>
        <v>Финансовый результат</v>
      </c>
      <c r="B123" s="55" t="str">
        <f>загрузить!B101</f>
        <v>тыс. рублей</v>
      </c>
      <c r="C123" s="64">
        <f>загрузить!C101</f>
        <v>4628</v>
      </c>
      <c r="D123" s="77">
        <f>загрузить!D101</f>
        <v>12393</v>
      </c>
      <c r="E123" s="78">
        <f>загрузить!E101</f>
        <v>12780</v>
      </c>
      <c r="F123" s="64">
        <f>загрузить!F101</f>
        <v>13040</v>
      </c>
      <c r="G123" s="78">
        <f>загрузить!G101</f>
        <v>13290</v>
      </c>
      <c r="H123" s="64">
        <f>загрузить!H101</f>
        <v>13288</v>
      </c>
      <c r="I123" s="78">
        <f>загрузить!I101</f>
        <v>13792</v>
      </c>
      <c r="J123" s="64">
        <f>загрузить!J101</f>
        <v>13620</v>
      </c>
      <c r="K123" s="78">
        <f>загрузить!K101</f>
        <v>14346</v>
      </c>
      <c r="L123" s="59"/>
    </row>
    <row r="124" spans="1:12" s="12" customFormat="1" ht="11.25" customHeight="1" x14ac:dyDescent="0.15">
      <c r="A124" s="63" t="str">
        <f>загрузить!A102</f>
        <v>прибыль прибыльных предприятий</v>
      </c>
      <c r="B124" s="55" t="str">
        <f>загрузить!B102</f>
        <v>тыс. рублей</v>
      </c>
      <c r="C124" s="67">
        <f>загрузить!C102</f>
        <v>8262</v>
      </c>
      <c r="D124" s="65">
        <f>загрузить!D102</f>
        <v>12393</v>
      </c>
      <c r="E124" s="66">
        <f>загрузить!E102</f>
        <v>12780</v>
      </c>
      <c r="F124" s="156">
        <f>загрузить!F102</f>
        <v>13040</v>
      </c>
      <c r="G124" s="157">
        <f>загрузить!G102</f>
        <v>13290</v>
      </c>
      <c r="H124" s="156">
        <f>загрузить!H102</f>
        <v>13288</v>
      </c>
      <c r="I124" s="157">
        <f>загрузить!I102</f>
        <v>13792</v>
      </c>
      <c r="J124" s="156">
        <f>загрузить!J102</f>
        <v>13620</v>
      </c>
      <c r="K124" s="157">
        <f>загрузить!K102</f>
        <v>14346</v>
      </c>
      <c r="L124" s="59"/>
    </row>
    <row r="125" spans="1:12" s="96" customFormat="1" ht="11.25" customHeight="1" x14ac:dyDescent="0.15">
      <c r="A125" s="90" t="s">
        <v>68</v>
      </c>
      <c r="B125" s="91"/>
      <c r="C125" s="92"/>
      <c r="D125" s="93">
        <f>D124/C124*100</f>
        <v>150</v>
      </c>
      <c r="E125" s="94">
        <f>E124/D124*100</f>
        <v>103.12273057371098</v>
      </c>
      <c r="F125" s="92">
        <f>F124/E124*100</f>
        <v>102.03442879499218</v>
      </c>
      <c r="G125" s="94">
        <f>G124/E124*100</f>
        <v>103.9906103286385</v>
      </c>
      <c r="H125" s="92">
        <f>H124/F124*100</f>
        <v>101.90184049079754</v>
      </c>
      <c r="I125" s="94">
        <f>I124/G124*100</f>
        <v>103.77727614747931</v>
      </c>
      <c r="J125" s="92">
        <f>J124/H124*100</f>
        <v>102.49849488260084</v>
      </c>
      <c r="K125" s="94">
        <f>K124/I124*100</f>
        <v>104.01682134570767</v>
      </c>
      <c r="L125" s="95"/>
    </row>
    <row r="126" spans="1:12" s="12" customFormat="1" ht="11.25" customHeight="1" x14ac:dyDescent="0.15">
      <c r="A126" s="63" t="str">
        <f>загрузить!A103</f>
        <v>убыток организаций</v>
      </c>
      <c r="B126" s="55" t="str">
        <f>загрузить!B103</f>
        <v>тыс. рублей</v>
      </c>
      <c r="C126" s="67">
        <f>загрузить!C103</f>
        <v>3634</v>
      </c>
      <c r="D126" s="65">
        <f>загрузить!D103</f>
        <v>0</v>
      </c>
      <c r="E126" s="66">
        <f>загрузить!E103</f>
        <v>0</v>
      </c>
      <c r="F126" s="67">
        <f>загрузить!F103</f>
        <v>0</v>
      </c>
      <c r="G126" s="66">
        <f>загрузить!G103</f>
        <v>0</v>
      </c>
      <c r="H126" s="67">
        <f>загрузить!H103</f>
        <v>0</v>
      </c>
      <c r="I126" s="66">
        <f>загрузить!I103</f>
        <v>0</v>
      </c>
      <c r="J126" s="67">
        <f>загрузить!J103</f>
        <v>0</v>
      </c>
      <c r="K126" s="66">
        <f>загрузить!K103</f>
        <v>0</v>
      </c>
      <c r="L126" s="59"/>
    </row>
    <row r="127" spans="1:12" s="12" customFormat="1" ht="26.25" customHeight="1" x14ac:dyDescent="0.15">
      <c r="A127" s="24" t="str">
        <f>загрузить!A104</f>
        <v>в том числе по крупным и средним предприятиям и организациям:</v>
      </c>
      <c r="B127" s="51"/>
      <c r="C127" s="44"/>
      <c r="D127" s="16"/>
      <c r="E127" s="38"/>
      <c r="F127" s="44"/>
      <c r="G127" s="38"/>
      <c r="H127" s="44"/>
      <c r="I127" s="38"/>
      <c r="J127" s="44"/>
      <c r="K127" s="38"/>
      <c r="L127" s="36"/>
    </row>
    <row r="128" spans="1:12" s="12" customFormat="1" ht="11.25" customHeight="1" x14ac:dyDescent="0.15">
      <c r="A128" s="25" t="str">
        <f>загрузить!A105</f>
        <v>Финансовый результат</v>
      </c>
      <c r="B128" s="51" t="str">
        <f>загрузить!B105</f>
        <v>тыс. рублей</v>
      </c>
      <c r="C128" s="45">
        <f>загрузить!C105</f>
        <v>0</v>
      </c>
      <c r="D128" s="17">
        <f>загрузить!D105</f>
        <v>0</v>
      </c>
      <c r="E128" s="39">
        <f>загрузить!E105</f>
        <v>0</v>
      </c>
      <c r="F128" s="45">
        <f>загрузить!F105</f>
        <v>0</v>
      </c>
      <c r="G128" s="39">
        <f>загрузить!G105</f>
        <v>0</v>
      </c>
      <c r="H128" s="45">
        <f>загрузить!H105</f>
        <v>0</v>
      </c>
      <c r="I128" s="39">
        <f>загрузить!I105</f>
        <v>0</v>
      </c>
      <c r="J128" s="45">
        <f>загрузить!J105</f>
        <v>0</v>
      </c>
      <c r="K128" s="39">
        <f>загрузить!K105</f>
        <v>0</v>
      </c>
      <c r="L128" s="161" t="s">
        <v>16</v>
      </c>
    </row>
    <row r="129" spans="1:12" s="12" customFormat="1" ht="11.25" customHeight="1" x14ac:dyDescent="0.15">
      <c r="A129" s="25" t="str">
        <f>загрузить!A106</f>
        <v>прибыль прибыльных предприятий</v>
      </c>
      <c r="B129" s="51" t="str">
        <f>загрузить!B106</f>
        <v>тыс. рублей</v>
      </c>
      <c r="C129" s="43">
        <f>загрузить!C106</f>
        <v>0</v>
      </c>
      <c r="D129" s="15">
        <f>загрузить!D106</f>
        <v>0</v>
      </c>
      <c r="E129" s="39">
        <f>загрузить!E106</f>
        <v>0</v>
      </c>
      <c r="F129" s="45">
        <f>загрузить!F106</f>
        <v>0</v>
      </c>
      <c r="G129" s="39">
        <f>загрузить!G106</f>
        <v>0</v>
      </c>
      <c r="H129" s="45">
        <f>загрузить!H106</f>
        <v>0</v>
      </c>
      <c r="I129" s="39">
        <f>загрузить!I106</f>
        <v>0</v>
      </c>
      <c r="J129" s="45">
        <f>загрузить!J106</f>
        <v>0</v>
      </c>
      <c r="K129" s="39">
        <f>загрузить!K106</f>
        <v>0</v>
      </c>
      <c r="L129" s="161"/>
    </row>
    <row r="130" spans="1:12" s="12" customFormat="1" ht="11.25" customHeight="1" x14ac:dyDescent="0.15">
      <c r="A130" s="85" t="s">
        <v>69</v>
      </c>
      <c r="B130" s="86" t="s">
        <v>70</v>
      </c>
      <c r="C130" s="87">
        <f>C129/C124*100</f>
        <v>0</v>
      </c>
      <c r="D130" s="88">
        <f>D129/D124*100</f>
        <v>0</v>
      </c>
      <c r="E130" s="89">
        <f>E129/E124*100</f>
        <v>0</v>
      </c>
      <c r="F130" s="87">
        <f t="shared" ref="F130" si="63">F129/F124*100</f>
        <v>0</v>
      </c>
      <c r="G130" s="89">
        <f t="shared" ref="G130" si="64">G129/G124*100</f>
        <v>0</v>
      </c>
      <c r="H130" s="87">
        <f t="shared" ref="H130" si="65">H129/H124*100</f>
        <v>0</v>
      </c>
      <c r="I130" s="89">
        <f t="shared" ref="I130" si="66">I129/I124*100</f>
        <v>0</v>
      </c>
      <c r="J130" s="87">
        <f t="shared" ref="J130" si="67">J129/J124*100</f>
        <v>0</v>
      </c>
      <c r="K130" s="89">
        <f t="shared" ref="K130" si="68">K129/K124*100</f>
        <v>0</v>
      </c>
      <c r="L130" s="162"/>
    </row>
    <row r="131" spans="1:12" s="12" customFormat="1" ht="11.25" customHeight="1" thickBot="1" x14ac:dyDescent="0.2">
      <c r="A131" s="26" t="str">
        <f>загрузить!A107</f>
        <v>убыток организаций</v>
      </c>
      <c r="B131" s="52" t="str">
        <f>загрузить!B107</f>
        <v>тыс. рублей</v>
      </c>
      <c r="C131" s="48">
        <f>загрузить!C107</f>
        <v>0</v>
      </c>
      <c r="D131" s="28">
        <f>загрузить!D107</f>
        <v>0</v>
      </c>
      <c r="E131" s="40">
        <f>загрузить!E107</f>
        <v>0</v>
      </c>
      <c r="F131" s="46">
        <f>загрузить!F107</f>
        <v>0</v>
      </c>
      <c r="G131" s="40">
        <f>загрузить!G107</f>
        <v>0</v>
      </c>
      <c r="H131" s="46">
        <f>загрузить!H107</f>
        <v>0</v>
      </c>
      <c r="I131" s="40">
        <f>загрузить!I107</f>
        <v>0</v>
      </c>
      <c r="J131" s="46">
        <f>загрузить!J107</f>
        <v>0</v>
      </c>
      <c r="K131" s="40">
        <f>загрузить!K107</f>
        <v>0</v>
      </c>
      <c r="L131" s="163"/>
    </row>
    <row r="132" spans="1:12" s="12" customFormat="1" ht="24" customHeight="1" x14ac:dyDescent="0.15">
      <c r="A132" s="68" t="str">
        <f>загрузить!A108</f>
        <v>17 Производство бумаги и бумажных изделий</v>
      </c>
      <c r="B132" s="69"/>
      <c r="C132" s="74"/>
      <c r="D132" s="75"/>
      <c r="E132" s="76"/>
      <c r="F132" s="74"/>
      <c r="G132" s="76"/>
      <c r="H132" s="74"/>
      <c r="I132" s="76"/>
      <c r="J132" s="74"/>
      <c r="K132" s="76"/>
      <c r="L132" s="73"/>
    </row>
    <row r="133" spans="1:12" s="12" customFormat="1" ht="11.25" customHeight="1" x14ac:dyDescent="0.15">
      <c r="A133" s="63" t="str">
        <f>загрузить!A109</f>
        <v>Финансовый результат</v>
      </c>
      <c r="B133" s="55" t="str">
        <f>загрузить!B109</f>
        <v>тыс. рублей</v>
      </c>
      <c r="C133" s="64">
        <f>загрузить!C109</f>
        <v>0</v>
      </c>
      <c r="D133" s="77">
        <f>загрузить!D109</f>
        <v>0</v>
      </c>
      <c r="E133" s="78">
        <f>загрузить!E109</f>
        <v>0</v>
      </c>
      <c r="F133" s="64">
        <f>загрузить!F109</f>
        <v>0</v>
      </c>
      <c r="G133" s="78">
        <f>загрузить!G109</f>
        <v>0</v>
      </c>
      <c r="H133" s="64">
        <f>загрузить!H109</f>
        <v>0</v>
      </c>
      <c r="I133" s="78">
        <f>загрузить!I109</f>
        <v>0</v>
      </c>
      <c r="J133" s="64">
        <f>загрузить!J109</f>
        <v>0</v>
      </c>
      <c r="K133" s="78">
        <f>загрузить!K109</f>
        <v>0</v>
      </c>
      <c r="L133" s="59"/>
    </row>
    <row r="134" spans="1:12" s="12" customFormat="1" ht="11.25" customHeight="1" x14ac:dyDescent="0.15">
      <c r="A134" s="63" t="str">
        <f>загрузить!A110</f>
        <v>прибыль прибыльных предприятий</v>
      </c>
      <c r="B134" s="55" t="str">
        <f>загрузить!B110</f>
        <v>тыс. рублей</v>
      </c>
      <c r="C134" s="67">
        <f>загрузить!C110</f>
        <v>0</v>
      </c>
      <c r="D134" s="65">
        <f>загрузить!D110</f>
        <v>0</v>
      </c>
      <c r="E134" s="66">
        <f>загрузить!E110</f>
        <v>0</v>
      </c>
      <c r="F134" s="67">
        <f>загрузить!F110</f>
        <v>0</v>
      </c>
      <c r="G134" s="66">
        <f>загрузить!G110</f>
        <v>0</v>
      </c>
      <c r="H134" s="67">
        <f>загрузить!H110</f>
        <v>0</v>
      </c>
      <c r="I134" s="66">
        <f>загрузить!I110</f>
        <v>0</v>
      </c>
      <c r="J134" s="67">
        <f>загрузить!J110</f>
        <v>0</v>
      </c>
      <c r="K134" s="66">
        <f>загрузить!K110</f>
        <v>0</v>
      </c>
      <c r="L134" s="59"/>
    </row>
    <row r="135" spans="1:12" s="96" customFormat="1" ht="11.25" customHeight="1" x14ac:dyDescent="0.15">
      <c r="A135" s="90" t="s">
        <v>68</v>
      </c>
      <c r="B135" s="91"/>
      <c r="C135" s="92"/>
      <c r="D135" s="93" t="e">
        <f>D134/C134*100</f>
        <v>#DIV/0!</v>
      </c>
      <c r="E135" s="94" t="e">
        <f>E134/D134*100</f>
        <v>#DIV/0!</v>
      </c>
      <c r="F135" s="92" t="e">
        <f>F134/E134*100</f>
        <v>#DIV/0!</v>
      </c>
      <c r="G135" s="94" t="e">
        <f>G134/E134*100</f>
        <v>#DIV/0!</v>
      </c>
      <c r="H135" s="92" t="e">
        <f>H134/F134*100</f>
        <v>#DIV/0!</v>
      </c>
      <c r="I135" s="94" t="e">
        <f>I134/G134*100</f>
        <v>#DIV/0!</v>
      </c>
      <c r="J135" s="92" t="e">
        <f>J134/H134*100</f>
        <v>#DIV/0!</v>
      </c>
      <c r="K135" s="94" t="e">
        <f>K134/I134*100</f>
        <v>#DIV/0!</v>
      </c>
      <c r="L135" s="95"/>
    </row>
    <row r="136" spans="1:12" s="12" customFormat="1" ht="11.25" customHeight="1" x14ac:dyDescent="0.15">
      <c r="A136" s="63" t="str">
        <f>загрузить!A111</f>
        <v>убыток организаций</v>
      </c>
      <c r="B136" s="55" t="str">
        <f>загрузить!B111</f>
        <v>тыс. рублей</v>
      </c>
      <c r="C136" s="67">
        <f>загрузить!C111</f>
        <v>0</v>
      </c>
      <c r="D136" s="65">
        <f>загрузить!D111</f>
        <v>0</v>
      </c>
      <c r="E136" s="66">
        <f>загрузить!E111</f>
        <v>0</v>
      </c>
      <c r="F136" s="67">
        <f>загрузить!F111</f>
        <v>0</v>
      </c>
      <c r="G136" s="66">
        <f>загрузить!G111</f>
        <v>0</v>
      </c>
      <c r="H136" s="67">
        <f>загрузить!H111</f>
        <v>0</v>
      </c>
      <c r="I136" s="66">
        <f>загрузить!I111</f>
        <v>0</v>
      </c>
      <c r="J136" s="67">
        <f>загрузить!J111</f>
        <v>0</v>
      </c>
      <c r="K136" s="66">
        <f>загрузить!K111</f>
        <v>0</v>
      </c>
      <c r="L136" s="59"/>
    </row>
    <row r="137" spans="1:12" s="12" customFormat="1" ht="22.5" customHeight="1" x14ac:dyDescent="0.15">
      <c r="A137" s="24" t="str">
        <f>загрузить!A112</f>
        <v>в том числе по крупным и средним предприятиям и организациям:</v>
      </c>
      <c r="B137" s="51"/>
      <c r="C137" s="44"/>
      <c r="D137" s="16"/>
      <c r="E137" s="38"/>
      <c r="F137" s="44"/>
      <c r="G137" s="38"/>
      <c r="H137" s="44"/>
      <c r="I137" s="38"/>
      <c r="J137" s="44"/>
      <c r="K137" s="38"/>
      <c r="L137" s="36"/>
    </row>
    <row r="138" spans="1:12" s="12" customFormat="1" ht="11.25" customHeight="1" x14ac:dyDescent="0.15">
      <c r="A138" s="25" t="str">
        <f>загрузить!A113</f>
        <v>Финансовый результат</v>
      </c>
      <c r="B138" s="51" t="str">
        <f>загрузить!B113</f>
        <v>тыс. рублей</v>
      </c>
      <c r="C138" s="45">
        <f>загрузить!C113</f>
        <v>0</v>
      </c>
      <c r="D138" s="17">
        <f>загрузить!D113</f>
        <v>0</v>
      </c>
      <c r="E138" s="39">
        <f>загрузить!E113</f>
        <v>0</v>
      </c>
      <c r="F138" s="45">
        <f>загрузить!F113</f>
        <v>0</v>
      </c>
      <c r="G138" s="39">
        <f>загрузить!G113</f>
        <v>0</v>
      </c>
      <c r="H138" s="45">
        <f>загрузить!H113</f>
        <v>0</v>
      </c>
      <c r="I138" s="39">
        <f>загрузить!I113</f>
        <v>0</v>
      </c>
      <c r="J138" s="45">
        <f>загрузить!J113</f>
        <v>0</v>
      </c>
      <c r="K138" s="39">
        <f>загрузить!K113</f>
        <v>0</v>
      </c>
      <c r="L138" s="161" t="s">
        <v>16</v>
      </c>
    </row>
    <row r="139" spans="1:12" s="12" customFormat="1" ht="11.25" customHeight="1" x14ac:dyDescent="0.15">
      <c r="A139" s="25" t="str">
        <f>загрузить!A114</f>
        <v>прибыль прибыльных предприятий</v>
      </c>
      <c r="B139" s="51" t="str">
        <f>загрузить!B114</f>
        <v>тыс. рублей</v>
      </c>
      <c r="C139" s="43">
        <f>загрузить!C114</f>
        <v>0</v>
      </c>
      <c r="D139" s="15">
        <f>загрузить!D114</f>
        <v>0</v>
      </c>
      <c r="E139" s="39">
        <f>загрузить!E114</f>
        <v>0</v>
      </c>
      <c r="F139" s="45">
        <f>загрузить!F114</f>
        <v>0</v>
      </c>
      <c r="G139" s="39">
        <f>загрузить!G114</f>
        <v>0</v>
      </c>
      <c r="H139" s="45">
        <f>загрузить!H114</f>
        <v>0</v>
      </c>
      <c r="I139" s="39">
        <f>загрузить!I114</f>
        <v>0</v>
      </c>
      <c r="J139" s="45">
        <f>загрузить!J114</f>
        <v>0</v>
      </c>
      <c r="K139" s="39">
        <f>загрузить!K114</f>
        <v>0</v>
      </c>
      <c r="L139" s="161"/>
    </row>
    <row r="140" spans="1:12" s="12" customFormat="1" ht="11.25" customHeight="1" x14ac:dyDescent="0.15">
      <c r="A140" s="85" t="s">
        <v>69</v>
      </c>
      <c r="B140" s="86" t="s">
        <v>70</v>
      </c>
      <c r="C140" s="87" t="e">
        <f>C139/C134*100</f>
        <v>#DIV/0!</v>
      </c>
      <c r="D140" s="88" t="e">
        <f>D139/D134*100</f>
        <v>#DIV/0!</v>
      </c>
      <c r="E140" s="89" t="e">
        <f>E139/E134*100</f>
        <v>#DIV/0!</v>
      </c>
      <c r="F140" s="87" t="e">
        <f t="shared" ref="F140" si="69">F139/F134*100</f>
        <v>#DIV/0!</v>
      </c>
      <c r="G140" s="89" t="e">
        <f t="shared" ref="G140" si="70">G139/G134*100</f>
        <v>#DIV/0!</v>
      </c>
      <c r="H140" s="87" t="e">
        <f t="shared" ref="H140" si="71">H139/H134*100</f>
        <v>#DIV/0!</v>
      </c>
      <c r="I140" s="89" t="e">
        <f t="shared" ref="I140" si="72">I139/I134*100</f>
        <v>#DIV/0!</v>
      </c>
      <c r="J140" s="87" t="e">
        <f t="shared" ref="J140" si="73">J139/J134*100</f>
        <v>#DIV/0!</v>
      </c>
      <c r="K140" s="89" t="e">
        <f t="shared" ref="K140" si="74">K139/K134*100</f>
        <v>#DIV/0!</v>
      </c>
      <c r="L140" s="162"/>
    </row>
    <row r="141" spans="1:12" s="12" customFormat="1" ht="11.25" customHeight="1" thickBot="1" x14ac:dyDescent="0.2">
      <c r="A141" s="26" t="str">
        <f>загрузить!A115</f>
        <v>убыток организаций</v>
      </c>
      <c r="B141" s="52" t="str">
        <f>загрузить!B115</f>
        <v>тыс. рублей</v>
      </c>
      <c r="C141" s="48">
        <f>загрузить!C115</f>
        <v>0</v>
      </c>
      <c r="D141" s="28">
        <f>загрузить!D115</f>
        <v>0</v>
      </c>
      <c r="E141" s="40">
        <f>загрузить!E115</f>
        <v>0</v>
      </c>
      <c r="F141" s="46">
        <f>загрузить!F115</f>
        <v>0</v>
      </c>
      <c r="G141" s="40">
        <f>загрузить!G115</f>
        <v>0</v>
      </c>
      <c r="H141" s="46">
        <f>загрузить!H115</f>
        <v>0</v>
      </c>
      <c r="I141" s="40">
        <f>загрузить!I115</f>
        <v>0</v>
      </c>
      <c r="J141" s="46">
        <f>загрузить!J115</f>
        <v>0</v>
      </c>
      <c r="K141" s="40">
        <f>загрузить!K115</f>
        <v>0</v>
      </c>
      <c r="L141" s="163"/>
    </row>
    <row r="142" spans="1:12" s="12" customFormat="1" ht="21" customHeight="1" x14ac:dyDescent="0.15">
      <c r="A142" s="68" t="str">
        <f>загрузить!A116</f>
        <v>18 Деятельность полиграфическая и копирование носителей информации</v>
      </c>
      <c r="B142" s="69"/>
      <c r="C142" s="74"/>
      <c r="D142" s="75"/>
      <c r="E142" s="76"/>
      <c r="F142" s="74"/>
      <c r="G142" s="76"/>
      <c r="H142" s="74"/>
      <c r="I142" s="76"/>
      <c r="J142" s="74"/>
      <c r="K142" s="76"/>
      <c r="L142" s="73"/>
    </row>
    <row r="143" spans="1:12" s="12" customFormat="1" ht="11.25" customHeight="1" x14ac:dyDescent="0.15">
      <c r="A143" s="63" t="str">
        <f>загрузить!A117</f>
        <v>Финансовый результат</v>
      </c>
      <c r="B143" s="55" t="str">
        <f>загрузить!B117</f>
        <v>тыс. рублей</v>
      </c>
      <c r="C143" s="64">
        <f>загрузить!C117</f>
        <v>0</v>
      </c>
      <c r="D143" s="77">
        <f>загрузить!D117</f>
        <v>0</v>
      </c>
      <c r="E143" s="78">
        <f>загрузить!E117</f>
        <v>0</v>
      </c>
      <c r="F143" s="64">
        <f>загрузить!F117</f>
        <v>0</v>
      </c>
      <c r="G143" s="78">
        <f>загрузить!G117</f>
        <v>0</v>
      </c>
      <c r="H143" s="64">
        <f>загрузить!H117</f>
        <v>0</v>
      </c>
      <c r="I143" s="78">
        <f>загрузить!I117</f>
        <v>0</v>
      </c>
      <c r="J143" s="64">
        <f>загрузить!J117</f>
        <v>0</v>
      </c>
      <c r="K143" s="78">
        <f>загрузить!K117</f>
        <v>0</v>
      </c>
      <c r="L143" s="59"/>
    </row>
    <row r="144" spans="1:12" s="12" customFormat="1" ht="11.25" customHeight="1" x14ac:dyDescent="0.15">
      <c r="A144" s="63" t="str">
        <f>загрузить!A118</f>
        <v>прибыль прибыльных предприятий</v>
      </c>
      <c r="B144" s="55" t="str">
        <f>загрузить!B118</f>
        <v>тыс. рублей</v>
      </c>
      <c r="C144" s="67">
        <f>загрузить!C118</f>
        <v>0</v>
      </c>
      <c r="D144" s="65">
        <f>загрузить!D118</f>
        <v>0</v>
      </c>
      <c r="E144" s="66">
        <f>загрузить!E118</f>
        <v>0</v>
      </c>
      <c r="F144" s="67">
        <f>загрузить!F118</f>
        <v>0</v>
      </c>
      <c r="G144" s="66">
        <f>загрузить!G118</f>
        <v>0</v>
      </c>
      <c r="H144" s="67">
        <f>загрузить!H118</f>
        <v>0</v>
      </c>
      <c r="I144" s="66">
        <f>загрузить!I118</f>
        <v>0</v>
      </c>
      <c r="J144" s="67">
        <f>загрузить!J118</f>
        <v>0</v>
      </c>
      <c r="K144" s="66">
        <f>загрузить!K118</f>
        <v>0</v>
      </c>
      <c r="L144" s="59"/>
    </row>
    <row r="145" spans="1:12" s="96" customFormat="1" ht="11.25" customHeight="1" x14ac:dyDescent="0.15">
      <c r="A145" s="90" t="s">
        <v>68</v>
      </c>
      <c r="B145" s="91"/>
      <c r="C145" s="92"/>
      <c r="D145" s="93" t="e">
        <f>D144/C144*100</f>
        <v>#DIV/0!</v>
      </c>
      <c r="E145" s="94" t="e">
        <f>E144/D144*100</f>
        <v>#DIV/0!</v>
      </c>
      <c r="F145" s="92" t="e">
        <f>F144/E144*100</f>
        <v>#DIV/0!</v>
      </c>
      <c r="G145" s="94" t="e">
        <f>G144/E144*100</f>
        <v>#DIV/0!</v>
      </c>
      <c r="H145" s="92" t="e">
        <f>H144/F144*100</f>
        <v>#DIV/0!</v>
      </c>
      <c r="I145" s="94" t="e">
        <f>I144/G144*100</f>
        <v>#DIV/0!</v>
      </c>
      <c r="J145" s="92" t="e">
        <f>J144/H144*100</f>
        <v>#DIV/0!</v>
      </c>
      <c r="K145" s="94" t="e">
        <f>K144/I144*100</f>
        <v>#DIV/0!</v>
      </c>
      <c r="L145" s="95"/>
    </row>
    <row r="146" spans="1:12" s="12" customFormat="1" ht="11.25" customHeight="1" x14ac:dyDescent="0.15">
      <c r="A146" s="63" t="str">
        <f>загрузить!A119</f>
        <v>убыток организаций</v>
      </c>
      <c r="B146" s="55" t="str">
        <f>загрузить!B119</f>
        <v>тыс. рублей</v>
      </c>
      <c r="C146" s="67">
        <f>загрузить!C119</f>
        <v>0</v>
      </c>
      <c r="D146" s="65">
        <f>загрузить!D119</f>
        <v>0</v>
      </c>
      <c r="E146" s="66">
        <f>загрузить!E119</f>
        <v>0</v>
      </c>
      <c r="F146" s="67">
        <f>загрузить!F119</f>
        <v>0</v>
      </c>
      <c r="G146" s="66">
        <f>загрузить!G119</f>
        <v>0</v>
      </c>
      <c r="H146" s="67">
        <f>загрузить!H119</f>
        <v>0</v>
      </c>
      <c r="I146" s="66">
        <f>загрузить!I119</f>
        <v>0</v>
      </c>
      <c r="J146" s="67">
        <f>загрузить!J119</f>
        <v>0</v>
      </c>
      <c r="K146" s="66">
        <f>загрузить!K119</f>
        <v>0</v>
      </c>
      <c r="L146" s="59"/>
    </row>
    <row r="147" spans="1:12" s="12" customFormat="1" ht="21" customHeight="1" x14ac:dyDescent="0.15">
      <c r="A147" s="24" t="str">
        <f>загрузить!A120</f>
        <v>в том числе по крупным и средним предприятиям и организациям:</v>
      </c>
      <c r="B147" s="51"/>
      <c r="C147" s="44"/>
      <c r="D147" s="16"/>
      <c r="E147" s="38"/>
      <c r="F147" s="44"/>
      <c r="G147" s="38"/>
      <c r="H147" s="44"/>
      <c r="I147" s="38"/>
      <c r="J147" s="44"/>
      <c r="K147" s="38"/>
      <c r="L147" s="36"/>
    </row>
    <row r="148" spans="1:12" s="12" customFormat="1" ht="11.25" customHeight="1" x14ac:dyDescent="0.15">
      <c r="A148" s="25" t="str">
        <f>загрузить!A121</f>
        <v>Финансовый результат</v>
      </c>
      <c r="B148" s="51" t="str">
        <f>загрузить!B121</f>
        <v>тыс. рублей</v>
      </c>
      <c r="C148" s="45">
        <f>загрузить!C121</f>
        <v>0</v>
      </c>
      <c r="D148" s="17">
        <f>загрузить!D121</f>
        <v>0</v>
      </c>
      <c r="E148" s="39">
        <f>загрузить!E121</f>
        <v>0</v>
      </c>
      <c r="F148" s="45">
        <f>загрузить!F121</f>
        <v>0</v>
      </c>
      <c r="G148" s="39">
        <f>загрузить!G121</f>
        <v>0</v>
      </c>
      <c r="H148" s="45">
        <f>загрузить!H121</f>
        <v>0</v>
      </c>
      <c r="I148" s="39">
        <f>загрузить!I121</f>
        <v>0</v>
      </c>
      <c r="J148" s="45">
        <f>загрузить!J121</f>
        <v>0</v>
      </c>
      <c r="K148" s="39">
        <f>загрузить!K121</f>
        <v>0</v>
      </c>
      <c r="L148" s="161" t="s">
        <v>16</v>
      </c>
    </row>
    <row r="149" spans="1:12" s="12" customFormat="1" ht="11.25" customHeight="1" x14ac:dyDescent="0.15">
      <c r="A149" s="25" t="str">
        <f>загрузить!A122</f>
        <v>прибыль прибыльных предприятий</v>
      </c>
      <c r="B149" s="51" t="str">
        <f>загрузить!B122</f>
        <v>тыс. рублей</v>
      </c>
      <c r="C149" s="43">
        <f>загрузить!C122</f>
        <v>0</v>
      </c>
      <c r="D149" s="15">
        <f>загрузить!D122</f>
        <v>0</v>
      </c>
      <c r="E149" s="39">
        <f>загрузить!E122</f>
        <v>0</v>
      </c>
      <c r="F149" s="45">
        <f>загрузить!F122</f>
        <v>0</v>
      </c>
      <c r="G149" s="39">
        <f>загрузить!G122</f>
        <v>0</v>
      </c>
      <c r="H149" s="45">
        <f>загрузить!H122</f>
        <v>0</v>
      </c>
      <c r="I149" s="39">
        <f>загрузить!I122</f>
        <v>0</v>
      </c>
      <c r="J149" s="45">
        <f>загрузить!J122</f>
        <v>0</v>
      </c>
      <c r="K149" s="39">
        <f>загрузить!K122</f>
        <v>0</v>
      </c>
      <c r="L149" s="161"/>
    </row>
    <row r="150" spans="1:12" s="12" customFormat="1" ht="11.25" customHeight="1" x14ac:dyDescent="0.15">
      <c r="A150" s="85" t="s">
        <v>69</v>
      </c>
      <c r="B150" s="86" t="s">
        <v>70</v>
      </c>
      <c r="C150" s="87" t="e">
        <f>C149/C144*100</f>
        <v>#DIV/0!</v>
      </c>
      <c r="D150" s="88" t="e">
        <f>D149/D144*100</f>
        <v>#DIV/0!</v>
      </c>
      <c r="E150" s="89" t="e">
        <f>E149/E144*100</f>
        <v>#DIV/0!</v>
      </c>
      <c r="F150" s="87" t="e">
        <f t="shared" ref="F150" si="75">F149/F144*100</f>
        <v>#DIV/0!</v>
      </c>
      <c r="G150" s="89" t="e">
        <f t="shared" ref="G150" si="76">G149/G144*100</f>
        <v>#DIV/0!</v>
      </c>
      <c r="H150" s="87" t="e">
        <f t="shared" ref="H150" si="77">H149/H144*100</f>
        <v>#DIV/0!</v>
      </c>
      <c r="I150" s="89" t="e">
        <f t="shared" ref="I150" si="78">I149/I144*100</f>
        <v>#DIV/0!</v>
      </c>
      <c r="J150" s="87" t="e">
        <f t="shared" ref="J150" si="79">J149/J144*100</f>
        <v>#DIV/0!</v>
      </c>
      <c r="K150" s="89" t="e">
        <f t="shared" ref="K150" si="80">K149/K144*100</f>
        <v>#DIV/0!</v>
      </c>
      <c r="L150" s="162"/>
    </row>
    <row r="151" spans="1:12" s="12" customFormat="1" ht="11.25" customHeight="1" thickBot="1" x14ac:dyDescent="0.2">
      <c r="A151" s="26" t="str">
        <f>загрузить!A123</f>
        <v>убыток организаций</v>
      </c>
      <c r="B151" s="52" t="str">
        <f>загрузить!B123</f>
        <v>тыс. рублей</v>
      </c>
      <c r="C151" s="48">
        <f>загрузить!C123</f>
        <v>0</v>
      </c>
      <c r="D151" s="28">
        <f>загрузить!D123</f>
        <v>0</v>
      </c>
      <c r="E151" s="40">
        <f>загрузить!E123</f>
        <v>0</v>
      </c>
      <c r="F151" s="46">
        <f>загрузить!F123</f>
        <v>0</v>
      </c>
      <c r="G151" s="40">
        <f>загрузить!G123</f>
        <v>0</v>
      </c>
      <c r="H151" s="46">
        <f>загрузить!H123</f>
        <v>0</v>
      </c>
      <c r="I151" s="40">
        <f>загрузить!I123</f>
        <v>0</v>
      </c>
      <c r="J151" s="46">
        <f>загрузить!J123</f>
        <v>0</v>
      </c>
      <c r="K151" s="40">
        <f>загрузить!K123</f>
        <v>0</v>
      </c>
      <c r="L151" s="163"/>
    </row>
    <row r="152" spans="1:12" s="12" customFormat="1" ht="23.25" customHeight="1" x14ac:dyDescent="0.15">
      <c r="A152" s="68" t="str">
        <f>загрузить!A124</f>
        <v>20 Производство химических веществ и химических продуктов</v>
      </c>
      <c r="B152" s="69"/>
      <c r="C152" s="74"/>
      <c r="D152" s="75"/>
      <c r="E152" s="76"/>
      <c r="F152" s="74"/>
      <c r="G152" s="76"/>
      <c r="H152" s="74"/>
      <c r="I152" s="76"/>
      <c r="J152" s="74"/>
      <c r="K152" s="76"/>
      <c r="L152" s="73"/>
    </row>
    <row r="153" spans="1:12" s="12" customFormat="1" ht="11.25" customHeight="1" x14ac:dyDescent="0.15">
      <c r="A153" s="63" t="str">
        <f>загрузить!A125</f>
        <v>Финансовый результат</v>
      </c>
      <c r="B153" s="55" t="str">
        <f>загрузить!B125</f>
        <v>тыс. рублей</v>
      </c>
      <c r="C153" s="64">
        <f>загрузить!C125</f>
        <v>0</v>
      </c>
      <c r="D153" s="77">
        <f>загрузить!D125</f>
        <v>0</v>
      </c>
      <c r="E153" s="78">
        <f>загрузить!E125</f>
        <v>0</v>
      </c>
      <c r="F153" s="64">
        <f>загрузить!F125</f>
        <v>0</v>
      </c>
      <c r="G153" s="78">
        <f>загрузить!G125</f>
        <v>0</v>
      </c>
      <c r="H153" s="64">
        <f>загрузить!H125</f>
        <v>0</v>
      </c>
      <c r="I153" s="78">
        <f>загрузить!I125</f>
        <v>0</v>
      </c>
      <c r="J153" s="64">
        <f>загрузить!J125</f>
        <v>0</v>
      </c>
      <c r="K153" s="78">
        <f>загрузить!K125</f>
        <v>0</v>
      </c>
      <c r="L153" s="59"/>
    </row>
    <row r="154" spans="1:12" s="12" customFormat="1" ht="11.25" customHeight="1" x14ac:dyDescent="0.15">
      <c r="A154" s="63" t="str">
        <f>загрузить!A126</f>
        <v>прибыль прибыльных предприятий</v>
      </c>
      <c r="B154" s="55" t="str">
        <f>загрузить!B126</f>
        <v>тыс. рублей</v>
      </c>
      <c r="C154" s="67">
        <f>загрузить!C126</f>
        <v>0</v>
      </c>
      <c r="D154" s="65">
        <f>загрузить!D126</f>
        <v>0</v>
      </c>
      <c r="E154" s="66">
        <f>загрузить!E126</f>
        <v>0</v>
      </c>
      <c r="F154" s="67">
        <f>загрузить!F126</f>
        <v>0</v>
      </c>
      <c r="G154" s="66">
        <f>загрузить!G126</f>
        <v>0</v>
      </c>
      <c r="H154" s="67">
        <f>загрузить!H126</f>
        <v>0</v>
      </c>
      <c r="I154" s="66">
        <f>загрузить!I126</f>
        <v>0</v>
      </c>
      <c r="J154" s="67">
        <f>загрузить!J126</f>
        <v>0</v>
      </c>
      <c r="K154" s="66">
        <f>загрузить!K126</f>
        <v>0</v>
      </c>
      <c r="L154" s="59"/>
    </row>
    <row r="155" spans="1:12" s="96" customFormat="1" ht="11.25" customHeight="1" x14ac:dyDescent="0.15">
      <c r="A155" s="90" t="s">
        <v>68</v>
      </c>
      <c r="B155" s="91"/>
      <c r="C155" s="92"/>
      <c r="D155" s="93" t="e">
        <f>D154/C154*100</f>
        <v>#DIV/0!</v>
      </c>
      <c r="E155" s="94" t="e">
        <f>E154/D154*100</f>
        <v>#DIV/0!</v>
      </c>
      <c r="F155" s="92" t="e">
        <f>F154/E154*100</f>
        <v>#DIV/0!</v>
      </c>
      <c r="G155" s="94" t="e">
        <f>G154/E154*100</f>
        <v>#DIV/0!</v>
      </c>
      <c r="H155" s="92" t="e">
        <f>H154/F154*100</f>
        <v>#DIV/0!</v>
      </c>
      <c r="I155" s="94" t="e">
        <f>I154/G154*100</f>
        <v>#DIV/0!</v>
      </c>
      <c r="J155" s="92" t="e">
        <f>J154/H154*100</f>
        <v>#DIV/0!</v>
      </c>
      <c r="K155" s="94" t="e">
        <f>K154/I154*100</f>
        <v>#DIV/0!</v>
      </c>
      <c r="L155" s="95"/>
    </row>
    <row r="156" spans="1:12" s="12" customFormat="1" ht="11.25" customHeight="1" x14ac:dyDescent="0.15">
      <c r="A156" s="63" t="str">
        <f>загрузить!A127</f>
        <v>убыток организаций</v>
      </c>
      <c r="B156" s="55" t="str">
        <f>загрузить!B127</f>
        <v>тыс. рублей</v>
      </c>
      <c r="C156" s="67">
        <f>загрузить!C127</f>
        <v>0</v>
      </c>
      <c r="D156" s="65">
        <f>загрузить!D127</f>
        <v>0</v>
      </c>
      <c r="E156" s="66">
        <f>загрузить!E127</f>
        <v>0</v>
      </c>
      <c r="F156" s="67">
        <f>загрузить!F127</f>
        <v>0</v>
      </c>
      <c r="G156" s="66">
        <f>загрузить!G127</f>
        <v>0</v>
      </c>
      <c r="H156" s="67">
        <f>загрузить!H127</f>
        <v>0</v>
      </c>
      <c r="I156" s="66">
        <f>загрузить!I127</f>
        <v>0</v>
      </c>
      <c r="J156" s="67">
        <f>загрузить!J127</f>
        <v>0</v>
      </c>
      <c r="K156" s="66">
        <f>загрузить!K127</f>
        <v>0</v>
      </c>
      <c r="L156" s="59"/>
    </row>
    <row r="157" spans="1:12" s="12" customFormat="1" ht="24.75" customHeight="1" x14ac:dyDescent="0.15">
      <c r="A157" s="24" t="str">
        <f>загрузить!A128</f>
        <v>в том числе по крупным и средним предприятиям и организациям:</v>
      </c>
      <c r="B157" s="51"/>
      <c r="C157" s="44"/>
      <c r="D157" s="16"/>
      <c r="E157" s="38"/>
      <c r="F157" s="44"/>
      <c r="G157" s="38"/>
      <c r="H157" s="44"/>
      <c r="I157" s="38"/>
      <c r="J157" s="44"/>
      <c r="K157" s="38"/>
      <c r="L157" s="36"/>
    </row>
    <row r="158" spans="1:12" s="12" customFormat="1" ht="11.25" customHeight="1" x14ac:dyDescent="0.15">
      <c r="A158" s="25" t="str">
        <f>загрузить!A129</f>
        <v>Финансовый результат</v>
      </c>
      <c r="B158" s="51" t="str">
        <f>загрузить!B129</f>
        <v>тыс. рублей</v>
      </c>
      <c r="C158" s="45">
        <f>загрузить!C129</f>
        <v>0</v>
      </c>
      <c r="D158" s="17">
        <f>загрузить!D129</f>
        <v>0</v>
      </c>
      <c r="E158" s="39">
        <f>загрузить!E129</f>
        <v>0</v>
      </c>
      <c r="F158" s="45">
        <f>загрузить!F129</f>
        <v>0</v>
      </c>
      <c r="G158" s="39">
        <f>загрузить!G129</f>
        <v>0</v>
      </c>
      <c r="H158" s="45">
        <f>загрузить!H129</f>
        <v>0</v>
      </c>
      <c r="I158" s="39">
        <f>загрузить!I129</f>
        <v>0</v>
      </c>
      <c r="J158" s="45">
        <f>загрузить!J129</f>
        <v>0</v>
      </c>
      <c r="K158" s="39">
        <f>загрузить!K129</f>
        <v>0</v>
      </c>
      <c r="L158" s="161" t="s">
        <v>16</v>
      </c>
    </row>
    <row r="159" spans="1:12" s="12" customFormat="1" ht="11.25" customHeight="1" x14ac:dyDescent="0.15">
      <c r="A159" s="25" t="str">
        <f>загрузить!A130</f>
        <v>прибыль прибыльных предприятий</v>
      </c>
      <c r="B159" s="51" t="str">
        <f>загрузить!B130</f>
        <v>тыс. рублей</v>
      </c>
      <c r="C159" s="43">
        <f>загрузить!C130</f>
        <v>0</v>
      </c>
      <c r="D159" s="15">
        <f>загрузить!D130</f>
        <v>0</v>
      </c>
      <c r="E159" s="39">
        <f>загрузить!E130</f>
        <v>0</v>
      </c>
      <c r="F159" s="45">
        <f>загрузить!F130</f>
        <v>0</v>
      </c>
      <c r="G159" s="39">
        <f>загрузить!G130</f>
        <v>0</v>
      </c>
      <c r="H159" s="45">
        <f>загрузить!H130</f>
        <v>0</v>
      </c>
      <c r="I159" s="39">
        <f>загрузить!I130</f>
        <v>0</v>
      </c>
      <c r="J159" s="45">
        <f>загрузить!J130</f>
        <v>0</v>
      </c>
      <c r="K159" s="39">
        <f>загрузить!K130</f>
        <v>0</v>
      </c>
      <c r="L159" s="161"/>
    </row>
    <row r="160" spans="1:12" s="12" customFormat="1" ht="11.25" customHeight="1" x14ac:dyDescent="0.15">
      <c r="A160" s="85" t="s">
        <v>69</v>
      </c>
      <c r="B160" s="86" t="s">
        <v>70</v>
      </c>
      <c r="C160" s="87" t="e">
        <f>C159/C154*100</f>
        <v>#DIV/0!</v>
      </c>
      <c r="D160" s="88" t="e">
        <f>D159/D154*100</f>
        <v>#DIV/0!</v>
      </c>
      <c r="E160" s="89" t="e">
        <f>E159/E154*100</f>
        <v>#DIV/0!</v>
      </c>
      <c r="F160" s="87" t="e">
        <f t="shared" ref="F160" si="81">F159/F154*100</f>
        <v>#DIV/0!</v>
      </c>
      <c r="G160" s="89" t="e">
        <f t="shared" ref="G160" si="82">G159/G154*100</f>
        <v>#DIV/0!</v>
      </c>
      <c r="H160" s="87" t="e">
        <f t="shared" ref="H160" si="83">H159/H154*100</f>
        <v>#DIV/0!</v>
      </c>
      <c r="I160" s="89" t="e">
        <f t="shared" ref="I160" si="84">I159/I154*100</f>
        <v>#DIV/0!</v>
      </c>
      <c r="J160" s="87" t="e">
        <f t="shared" ref="J160" si="85">J159/J154*100</f>
        <v>#DIV/0!</v>
      </c>
      <c r="K160" s="89" t="e">
        <f t="shared" ref="K160" si="86">K159/K154*100</f>
        <v>#DIV/0!</v>
      </c>
      <c r="L160" s="162"/>
    </row>
    <row r="161" spans="1:12" s="12" customFormat="1" ht="11.25" customHeight="1" thickBot="1" x14ac:dyDescent="0.2">
      <c r="A161" s="26" t="str">
        <f>загрузить!A131</f>
        <v>убыток организаций</v>
      </c>
      <c r="B161" s="52" t="str">
        <f>загрузить!B131</f>
        <v>тыс. рублей</v>
      </c>
      <c r="C161" s="48">
        <f>загрузить!C131</f>
        <v>0</v>
      </c>
      <c r="D161" s="28">
        <f>загрузить!D131</f>
        <v>0</v>
      </c>
      <c r="E161" s="40">
        <f>загрузить!E131</f>
        <v>0</v>
      </c>
      <c r="F161" s="46">
        <f>загрузить!F131</f>
        <v>0</v>
      </c>
      <c r="G161" s="40">
        <f>загрузить!G131</f>
        <v>0</v>
      </c>
      <c r="H161" s="46">
        <f>загрузить!H131</f>
        <v>0</v>
      </c>
      <c r="I161" s="40">
        <f>загрузить!I131</f>
        <v>0</v>
      </c>
      <c r="J161" s="46">
        <f>загрузить!J131</f>
        <v>0</v>
      </c>
      <c r="K161" s="40">
        <f>загрузить!K131</f>
        <v>0</v>
      </c>
      <c r="L161" s="163"/>
    </row>
    <row r="162" spans="1:12" s="12" customFormat="1" ht="33.75" customHeight="1" x14ac:dyDescent="0.15">
      <c r="A162" s="68" t="str">
        <f>загрузить!A132</f>
        <v>21 Производство лекарственных средств и материалов, применяемых в медицинских целях</v>
      </c>
      <c r="B162" s="69"/>
      <c r="C162" s="74"/>
      <c r="D162" s="75"/>
      <c r="E162" s="76"/>
      <c r="F162" s="74"/>
      <c r="G162" s="76"/>
      <c r="H162" s="74"/>
      <c r="I162" s="76"/>
      <c r="J162" s="74"/>
      <c r="K162" s="76"/>
      <c r="L162" s="73"/>
    </row>
    <row r="163" spans="1:12" s="12" customFormat="1" ht="11.25" customHeight="1" x14ac:dyDescent="0.15">
      <c r="A163" s="63" t="str">
        <f>загрузить!A133</f>
        <v>Финансовый результат</v>
      </c>
      <c r="B163" s="55" t="str">
        <f>загрузить!B133</f>
        <v>тыс. рублей</v>
      </c>
      <c r="C163" s="64">
        <f>загрузить!C133</f>
        <v>0</v>
      </c>
      <c r="D163" s="77">
        <f>загрузить!D133</f>
        <v>0</v>
      </c>
      <c r="E163" s="78">
        <f>загрузить!E133</f>
        <v>0</v>
      </c>
      <c r="F163" s="64">
        <f>загрузить!F133</f>
        <v>0</v>
      </c>
      <c r="G163" s="78">
        <f>загрузить!G133</f>
        <v>0</v>
      </c>
      <c r="H163" s="64">
        <f>загрузить!H133</f>
        <v>0</v>
      </c>
      <c r="I163" s="78">
        <f>загрузить!I133</f>
        <v>0</v>
      </c>
      <c r="J163" s="64">
        <f>загрузить!J133</f>
        <v>0</v>
      </c>
      <c r="K163" s="78">
        <f>загрузить!K133</f>
        <v>0</v>
      </c>
      <c r="L163" s="59"/>
    </row>
    <row r="164" spans="1:12" s="12" customFormat="1" ht="11.25" customHeight="1" x14ac:dyDescent="0.15">
      <c r="A164" s="63" t="str">
        <f>загрузить!A134</f>
        <v>прибыль прибыльных предприятий</v>
      </c>
      <c r="B164" s="55" t="str">
        <f>загрузить!B134</f>
        <v>тыс. рублей</v>
      </c>
      <c r="C164" s="67">
        <f>загрузить!C134</f>
        <v>0</v>
      </c>
      <c r="D164" s="65">
        <f>загрузить!D134</f>
        <v>0</v>
      </c>
      <c r="E164" s="66">
        <f>загрузить!E134</f>
        <v>0</v>
      </c>
      <c r="F164" s="67">
        <f>загрузить!F134</f>
        <v>0</v>
      </c>
      <c r="G164" s="66">
        <f>загрузить!G134</f>
        <v>0</v>
      </c>
      <c r="H164" s="67">
        <f>загрузить!H134</f>
        <v>0</v>
      </c>
      <c r="I164" s="66">
        <f>загрузить!I134</f>
        <v>0</v>
      </c>
      <c r="J164" s="67">
        <f>загрузить!J134</f>
        <v>0</v>
      </c>
      <c r="K164" s="66">
        <f>загрузить!K134</f>
        <v>0</v>
      </c>
      <c r="L164" s="59"/>
    </row>
    <row r="165" spans="1:12" s="96" customFormat="1" ht="11.25" customHeight="1" x14ac:dyDescent="0.15">
      <c r="A165" s="90" t="s">
        <v>68</v>
      </c>
      <c r="B165" s="91"/>
      <c r="C165" s="92"/>
      <c r="D165" s="93" t="e">
        <f>D164/C164*100</f>
        <v>#DIV/0!</v>
      </c>
      <c r="E165" s="94" t="e">
        <f>E164/D164*100</f>
        <v>#DIV/0!</v>
      </c>
      <c r="F165" s="92" t="e">
        <f>F164/E164*100</f>
        <v>#DIV/0!</v>
      </c>
      <c r="G165" s="94" t="e">
        <f>G164/E164*100</f>
        <v>#DIV/0!</v>
      </c>
      <c r="H165" s="92" t="e">
        <f>H164/F164*100</f>
        <v>#DIV/0!</v>
      </c>
      <c r="I165" s="94" t="e">
        <f>I164/G164*100</f>
        <v>#DIV/0!</v>
      </c>
      <c r="J165" s="92" t="e">
        <f>J164/H164*100</f>
        <v>#DIV/0!</v>
      </c>
      <c r="K165" s="94" t="e">
        <f>K164/I164*100</f>
        <v>#DIV/0!</v>
      </c>
      <c r="L165" s="95"/>
    </row>
    <row r="166" spans="1:12" s="12" customFormat="1" ht="11.25" customHeight="1" x14ac:dyDescent="0.15">
      <c r="A166" s="63" t="str">
        <f>загрузить!A135</f>
        <v>убыток организаций</v>
      </c>
      <c r="B166" s="55" t="str">
        <f>загрузить!B135</f>
        <v>тыс. рублей</v>
      </c>
      <c r="C166" s="67">
        <f>загрузить!C135</f>
        <v>0</v>
      </c>
      <c r="D166" s="65">
        <f>загрузить!D135</f>
        <v>0</v>
      </c>
      <c r="E166" s="66">
        <f>загрузить!E135</f>
        <v>0</v>
      </c>
      <c r="F166" s="67">
        <f>загрузить!F135</f>
        <v>0</v>
      </c>
      <c r="G166" s="66">
        <f>загрузить!G135</f>
        <v>0</v>
      </c>
      <c r="H166" s="67">
        <f>загрузить!H135</f>
        <v>0</v>
      </c>
      <c r="I166" s="66">
        <f>загрузить!I135</f>
        <v>0</v>
      </c>
      <c r="J166" s="67">
        <f>загрузить!J135</f>
        <v>0</v>
      </c>
      <c r="K166" s="66">
        <f>загрузить!K135</f>
        <v>0</v>
      </c>
      <c r="L166" s="59"/>
    </row>
    <row r="167" spans="1:12" s="12" customFormat="1" ht="21.75" customHeight="1" x14ac:dyDescent="0.15">
      <c r="A167" s="24" t="str">
        <f>загрузить!A136</f>
        <v>в том числе по крупным и средним предприятиям и организациям:</v>
      </c>
      <c r="B167" s="51"/>
      <c r="C167" s="44"/>
      <c r="D167" s="16"/>
      <c r="E167" s="38"/>
      <c r="F167" s="44"/>
      <c r="G167" s="38"/>
      <c r="H167" s="44"/>
      <c r="I167" s="38"/>
      <c r="J167" s="44"/>
      <c r="K167" s="38"/>
      <c r="L167" s="36"/>
    </row>
    <row r="168" spans="1:12" s="12" customFormat="1" ht="11.25" customHeight="1" x14ac:dyDescent="0.15">
      <c r="A168" s="25" t="str">
        <f>загрузить!A137</f>
        <v>Финансовый результат</v>
      </c>
      <c r="B168" s="51" t="str">
        <f>загрузить!B137</f>
        <v>тыс. рублей</v>
      </c>
      <c r="C168" s="45">
        <f>загрузить!C137</f>
        <v>0</v>
      </c>
      <c r="D168" s="17">
        <f>загрузить!D137</f>
        <v>0</v>
      </c>
      <c r="E168" s="39">
        <f>загрузить!E137</f>
        <v>0</v>
      </c>
      <c r="F168" s="45">
        <f>загрузить!F137</f>
        <v>0</v>
      </c>
      <c r="G168" s="39">
        <f>загрузить!G137</f>
        <v>0</v>
      </c>
      <c r="H168" s="45">
        <f>загрузить!H137</f>
        <v>0</v>
      </c>
      <c r="I168" s="39">
        <f>загрузить!I137</f>
        <v>0</v>
      </c>
      <c r="J168" s="45">
        <f>загрузить!J137</f>
        <v>0</v>
      </c>
      <c r="K168" s="39">
        <f>загрузить!K137</f>
        <v>0</v>
      </c>
      <c r="L168" s="161" t="s">
        <v>16</v>
      </c>
    </row>
    <row r="169" spans="1:12" s="12" customFormat="1" ht="11.25" customHeight="1" x14ac:dyDescent="0.15">
      <c r="A169" s="25" t="str">
        <f>загрузить!A138</f>
        <v>прибыль прибыльных предприятий</v>
      </c>
      <c r="B169" s="51" t="str">
        <f>загрузить!B138</f>
        <v>тыс. рублей</v>
      </c>
      <c r="C169" s="43">
        <f>загрузить!C138</f>
        <v>0</v>
      </c>
      <c r="D169" s="15">
        <f>загрузить!D138</f>
        <v>0</v>
      </c>
      <c r="E169" s="39">
        <f>загрузить!E138</f>
        <v>0</v>
      </c>
      <c r="F169" s="45">
        <f>загрузить!F138</f>
        <v>0</v>
      </c>
      <c r="G169" s="39">
        <f>загрузить!G138</f>
        <v>0</v>
      </c>
      <c r="H169" s="45">
        <f>загрузить!H138</f>
        <v>0</v>
      </c>
      <c r="I169" s="39">
        <f>загрузить!I138</f>
        <v>0</v>
      </c>
      <c r="J169" s="45">
        <f>загрузить!J138</f>
        <v>0</v>
      </c>
      <c r="K169" s="39">
        <f>загрузить!K138</f>
        <v>0</v>
      </c>
      <c r="L169" s="161"/>
    </row>
    <row r="170" spans="1:12" s="12" customFormat="1" ht="11.25" customHeight="1" x14ac:dyDescent="0.15">
      <c r="A170" s="85" t="s">
        <v>69</v>
      </c>
      <c r="B170" s="86" t="s">
        <v>70</v>
      </c>
      <c r="C170" s="87" t="e">
        <f>C169/C164*100</f>
        <v>#DIV/0!</v>
      </c>
      <c r="D170" s="88" t="e">
        <f>D169/D164*100</f>
        <v>#DIV/0!</v>
      </c>
      <c r="E170" s="89" t="e">
        <f>E169/E164*100</f>
        <v>#DIV/0!</v>
      </c>
      <c r="F170" s="87" t="e">
        <f t="shared" ref="F170" si="87">F169/F164*100</f>
        <v>#DIV/0!</v>
      </c>
      <c r="G170" s="89" t="e">
        <f t="shared" ref="G170" si="88">G169/G164*100</f>
        <v>#DIV/0!</v>
      </c>
      <c r="H170" s="87" t="e">
        <f t="shared" ref="H170" si="89">H169/H164*100</f>
        <v>#DIV/0!</v>
      </c>
      <c r="I170" s="89" t="e">
        <f t="shared" ref="I170" si="90">I169/I164*100</f>
        <v>#DIV/0!</v>
      </c>
      <c r="J170" s="87" t="e">
        <f t="shared" ref="J170" si="91">J169/J164*100</f>
        <v>#DIV/0!</v>
      </c>
      <c r="K170" s="89" t="e">
        <f t="shared" ref="K170" si="92">K169/K164*100</f>
        <v>#DIV/0!</v>
      </c>
      <c r="L170" s="162"/>
    </row>
    <row r="171" spans="1:12" s="12" customFormat="1" ht="11.25" customHeight="1" thickBot="1" x14ac:dyDescent="0.2">
      <c r="A171" s="26" t="str">
        <f>загрузить!A139</f>
        <v>убыток организаций</v>
      </c>
      <c r="B171" s="52" t="str">
        <f>загрузить!B139</f>
        <v>тыс. рублей</v>
      </c>
      <c r="C171" s="48">
        <f>загрузить!C139</f>
        <v>0</v>
      </c>
      <c r="D171" s="28">
        <f>загрузить!D139</f>
        <v>0</v>
      </c>
      <c r="E171" s="40">
        <f>загрузить!E139</f>
        <v>0</v>
      </c>
      <c r="F171" s="46">
        <f>загрузить!F139</f>
        <v>0</v>
      </c>
      <c r="G171" s="40">
        <f>загрузить!G139</f>
        <v>0</v>
      </c>
      <c r="H171" s="46">
        <f>загрузить!H139</f>
        <v>0</v>
      </c>
      <c r="I171" s="40">
        <f>загрузить!I139</f>
        <v>0</v>
      </c>
      <c r="J171" s="46">
        <f>загрузить!J139</f>
        <v>0</v>
      </c>
      <c r="K171" s="40">
        <f>загрузить!K139</f>
        <v>0</v>
      </c>
      <c r="L171" s="163"/>
    </row>
    <row r="172" spans="1:12" s="12" customFormat="1" ht="24.75" customHeight="1" x14ac:dyDescent="0.15">
      <c r="A172" s="68" t="str">
        <f>загрузить!A140</f>
        <v>22 Производство резиновых и пластмассовых изделий</v>
      </c>
      <c r="B172" s="69"/>
      <c r="C172" s="74"/>
      <c r="D172" s="75"/>
      <c r="E172" s="76"/>
      <c r="F172" s="74"/>
      <c r="G172" s="76"/>
      <c r="H172" s="74"/>
      <c r="I172" s="76"/>
      <c r="J172" s="74"/>
      <c r="K172" s="76"/>
      <c r="L172" s="73"/>
    </row>
    <row r="173" spans="1:12" s="12" customFormat="1" ht="11.25" customHeight="1" x14ac:dyDescent="0.15">
      <c r="A173" s="63" t="str">
        <f>загрузить!A141</f>
        <v>Финансовый результат</v>
      </c>
      <c r="B173" s="55" t="str">
        <f>загрузить!B141</f>
        <v>тыс. рублей</v>
      </c>
      <c r="C173" s="64">
        <f>загрузить!C141</f>
        <v>0</v>
      </c>
      <c r="D173" s="77">
        <f>загрузить!D141</f>
        <v>0</v>
      </c>
      <c r="E173" s="78">
        <f>загрузить!E141</f>
        <v>0</v>
      </c>
      <c r="F173" s="64">
        <f>загрузить!F141</f>
        <v>0</v>
      </c>
      <c r="G173" s="78">
        <f>загрузить!G141</f>
        <v>0</v>
      </c>
      <c r="H173" s="64">
        <f>загрузить!H141</f>
        <v>0</v>
      </c>
      <c r="I173" s="78">
        <f>загрузить!I141</f>
        <v>0</v>
      </c>
      <c r="J173" s="64">
        <f>загрузить!J141</f>
        <v>0</v>
      </c>
      <c r="K173" s="78">
        <f>загрузить!K141</f>
        <v>0</v>
      </c>
      <c r="L173" s="59"/>
    </row>
    <row r="174" spans="1:12" s="12" customFormat="1" ht="11.25" customHeight="1" x14ac:dyDescent="0.15">
      <c r="A174" s="63" t="str">
        <f>загрузить!A142</f>
        <v>прибыль прибыльных предприятий</v>
      </c>
      <c r="B174" s="55" t="str">
        <f>загрузить!B142</f>
        <v>тыс. рублей</v>
      </c>
      <c r="C174" s="67">
        <f>загрузить!C142</f>
        <v>0</v>
      </c>
      <c r="D174" s="65">
        <f>загрузить!D142</f>
        <v>0</v>
      </c>
      <c r="E174" s="66">
        <f>загрузить!E142</f>
        <v>0</v>
      </c>
      <c r="F174" s="67">
        <f>загрузить!F142</f>
        <v>0</v>
      </c>
      <c r="G174" s="66">
        <f>загрузить!G142</f>
        <v>0</v>
      </c>
      <c r="H174" s="67">
        <f>загрузить!H142</f>
        <v>0</v>
      </c>
      <c r="I174" s="66">
        <f>загрузить!I142</f>
        <v>0</v>
      </c>
      <c r="J174" s="67">
        <f>загрузить!J142</f>
        <v>0</v>
      </c>
      <c r="K174" s="66">
        <f>загрузить!K142</f>
        <v>0</v>
      </c>
      <c r="L174" s="59"/>
    </row>
    <row r="175" spans="1:12" s="96" customFormat="1" ht="11.25" customHeight="1" x14ac:dyDescent="0.15">
      <c r="A175" s="90" t="s">
        <v>68</v>
      </c>
      <c r="B175" s="91"/>
      <c r="C175" s="92"/>
      <c r="D175" s="93" t="e">
        <f>D174/C174*100</f>
        <v>#DIV/0!</v>
      </c>
      <c r="E175" s="94" t="e">
        <f>E174/D174*100</f>
        <v>#DIV/0!</v>
      </c>
      <c r="F175" s="92" t="e">
        <f>F174/E174*100</f>
        <v>#DIV/0!</v>
      </c>
      <c r="G175" s="94" t="e">
        <f>G174/E174*100</f>
        <v>#DIV/0!</v>
      </c>
      <c r="H175" s="92" t="e">
        <f>H174/F174*100</f>
        <v>#DIV/0!</v>
      </c>
      <c r="I175" s="94" t="e">
        <f>I174/G174*100</f>
        <v>#DIV/0!</v>
      </c>
      <c r="J175" s="92" t="e">
        <f>J174/H174*100</f>
        <v>#DIV/0!</v>
      </c>
      <c r="K175" s="94" t="e">
        <f>K174/I174*100</f>
        <v>#DIV/0!</v>
      </c>
      <c r="L175" s="95"/>
    </row>
    <row r="176" spans="1:12" s="12" customFormat="1" ht="11.25" customHeight="1" x14ac:dyDescent="0.15">
      <c r="A176" s="63" t="str">
        <f>загрузить!A143</f>
        <v>убыток организаций</v>
      </c>
      <c r="B176" s="55" t="str">
        <f>загрузить!B143</f>
        <v>тыс. рублей</v>
      </c>
      <c r="C176" s="67">
        <f>загрузить!C143</f>
        <v>0</v>
      </c>
      <c r="D176" s="65">
        <f>загрузить!D143</f>
        <v>0</v>
      </c>
      <c r="E176" s="66">
        <f>загрузить!E143</f>
        <v>0</v>
      </c>
      <c r="F176" s="67">
        <f>загрузить!F143</f>
        <v>0</v>
      </c>
      <c r="G176" s="66">
        <f>загрузить!G143</f>
        <v>0</v>
      </c>
      <c r="H176" s="67">
        <f>загрузить!H143</f>
        <v>0</v>
      </c>
      <c r="I176" s="66">
        <f>загрузить!I143</f>
        <v>0</v>
      </c>
      <c r="J176" s="67">
        <f>загрузить!J143</f>
        <v>0</v>
      </c>
      <c r="K176" s="66">
        <f>загрузить!K143</f>
        <v>0</v>
      </c>
      <c r="L176" s="59"/>
    </row>
    <row r="177" spans="1:12" s="12" customFormat="1" ht="20.25" customHeight="1" x14ac:dyDescent="0.15">
      <c r="A177" s="24" t="str">
        <f>загрузить!A144</f>
        <v>в том числе по крупным и средним предприятиям и организациям:</v>
      </c>
      <c r="B177" s="51"/>
      <c r="C177" s="44"/>
      <c r="D177" s="16"/>
      <c r="E177" s="38"/>
      <c r="F177" s="44"/>
      <c r="G177" s="38"/>
      <c r="H177" s="44"/>
      <c r="I177" s="38"/>
      <c r="J177" s="44"/>
      <c r="K177" s="38"/>
      <c r="L177" s="36"/>
    </row>
    <row r="178" spans="1:12" s="12" customFormat="1" ht="11.25" customHeight="1" x14ac:dyDescent="0.15">
      <c r="A178" s="25" t="str">
        <f>загрузить!A145</f>
        <v>Финансовый результат</v>
      </c>
      <c r="B178" s="51" t="str">
        <f>загрузить!B145</f>
        <v>тыс. рублей</v>
      </c>
      <c r="C178" s="45">
        <f>загрузить!C145</f>
        <v>0</v>
      </c>
      <c r="D178" s="17">
        <f>загрузить!D145</f>
        <v>0</v>
      </c>
      <c r="E178" s="39">
        <f>загрузить!E145</f>
        <v>0</v>
      </c>
      <c r="F178" s="45">
        <f>загрузить!F145</f>
        <v>0</v>
      </c>
      <c r="G178" s="39">
        <f>загрузить!G145</f>
        <v>0</v>
      </c>
      <c r="H178" s="45">
        <f>загрузить!H145</f>
        <v>0</v>
      </c>
      <c r="I178" s="39">
        <f>загрузить!I145</f>
        <v>0</v>
      </c>
      <c r="J178" s="45">
        <f>загрузить!J145</f>
        <v>0</v>
      </c>
      <c r="K178" s="39">
        <f>загрузить!K145</f>
        <v>0</v>
      </c>
      <c r="L178" s="161" t="s">
        <v>16</v>
      </c>
    </row>
    <row r="179" spans="1:12" s="12" customFormat="1" ht="11.25" customHeight="1" x14ac:dyDescent="0.15">
      <c r="A179" s="25" t="str">
        <f>загрузить!A146</f>
        <v>прибыль прибыльных предприятий</v>
      </c>
      <c r="B179" s="51" t="str">
        <f>загрузить!B146</f>
        <v>тыс. рублей</v>
      </c>
      <c r="C179" s="43">
        <f>загрузить!C146</f>
        <v>0</v>
      </c>
      <c r="D179" s="15">
        <f>загрузить!D146</f>
        <v>0</v>
      </c>
      <c r="E179" s="39">
        <f>загрузить!E146</f>
        <v>0</v>
      </c>
      <c r="F179" s="45">
        <f>загрузить!F146</f>
        <v>0</v>
      </c>
      <c r="G179" s="39">
        <f>загрузить!G146</f>
        <v>0</v>
      </c>
      <c r="H179" s="45">
        <f>загрузить!H146</f>
        <v>0</v>
      </c>
      <c r="I179" s="39">
        <f>загрузить!I146</f>
        <v>0</v>
      </c>
      <c r="J179" s="45">
        <f>загрузить!J146</f>
        <v>0</v>
      </c>
      <c r="K179" s="39">
        <f>загрузить!K146</f>
        <v>0</v>
      </c>
      <c r="L179" s="161"/>
    </row>
    <row r="180" spans="1:12" s="12" customFormat="1" ht="11.25" customHeight="1" x14ac:dyDescent="0.15">
      <c r="A180" s="85" t="s">
        <v>69</v>
      </c>
      <c r="B180" s="86" t="s">
        <v>70</v>
      </c>
      <c r="C180" s="87" t="e">
        <f>C179/C174*100</f>
        <v>#DIV/0!</v>
      </c>
      <c r="D180" s="88" t="e">
        <f>D179/D174*100</f>
        <v>#DIV/0!</v>
      </c>
      <c r="E180" s="89" t="e">
        <f>E179/E174*100</f>
        <v>#DIV/0!</v>
      </c>
      <c r="F180" s="87" t="e">
        <f t="shared" ref="F180" si="93">F179/F174*100</f>
        <v>#DIV/0!</v>
      </c>
      <c r="G180" s="89" t="e">
        <f t="shared" ref="G180" si="94">G179/G174*100</f>
        <v>#DIV/0!</v>
      </c>
      <c r="H180" s="87" t="e">
        <f t="shared" ref="H180" si="95">H179/H174*100</f>
        <v>#DIV/0!</v>
      </c>
      <c r="I180" s="89" t="e">
        <f t="shared" ref="I180" si="96">I179/I174*100</f>
        <v>#DIV/0!</v>
      </c>
      <c r="J180" s="87" t="e">
        <f t="shared" ref="J180" si="97">J179/J174*100</f>
        <v>#DIV/0!</v>
      </c>
      <c r="K180" s="89" t="e">
        <f t="shared" ref="K180" si="98">K179/K174*100</f>
        <v>#DIV/0!</v>
      </c>
      <c r="L180" s="162"/>
    </row>
    <row r="181" spans="1:12" s="12" customFormat="1" ht="11.25" customHeight="1" thickBot="1" x14ac:dyDescent="0.2">
      <c r="A181" s="26" t="str">
        <f>загрузить!A147</f>
        <v>убыток организаций</v>
      </c>
      <c r="B181" s="52" t="str">
        <f>загрузить!B147</f>
        <v>тыс. рублей</v>
      </c>
      <c r="C181" s="48">
        <f>загрузить!C147</f>
        <v>0</v>
      </c>
      <c r="D181" s="28">
        <f>загрузить!D147</f>
        <v>0</v>
      </c>
      <c r="E181" s="40">
        <f>загрузить!E147</f>
        <v>0</v>
      </c>
      <c r="F181" s="46">
        <f>загрузить!F147</f>
        <v>0</v>
      </c>
      <c r="G181" s="40">
        <f>загрузить!G147</f>
        <v>0</v>
      </c>
      <c r="H181" s="46">
        <f>загрузить!H147</f>
        <v>0</v>
      </c>
      <c r="I181" s="40">
        <f>загрузить!I147</f>
        <v>0</v>
      </c>
      <c r="J181" s="46">
        <f>загрузить!J147</f>
        <v>0</v>
      </c>
      <c r="K181" s="40">
        <f>загрузить!K147</f>
        <v>0</v>
      </c>
      <c r="L181" s="163"/>
    </row>
    <row r="182" spans="1:12" s="12" customFormat="1" ht="24" customHeight="1" x14ac:dyDescent="0.15">
      <c r="A182" s="68" t="str">
        <f>загрузить!A148</f>
        <v>23 Производство прочей неметаллической минеральной продукции</v>
      </c>
      <c r="B182" s="69"/>
      <c r="C182" s="74"/>
      <c r="D182" s="75"/>
      <c r="E182" s="76"/>
      <c r="F182" s="74"/>
      <c r="G182" s="76"/>
      <c r="H182" s="74"/>
      <c r="I182" s="76"/>
      <c r="J182" s="74"/>
      <c r="K182" s="76"/>
      <c r="L182" s="73"/>
    </row>
    <row r="183" spans="1:12" s="12" customFormat="1" ht="11.25" customHeight="1" x14ac:dyDescent="0.15">
      <c r="A183" s="63" t="str">
        <f>загрузить!A149</f>
        <v>Финансовый результат</v>
      </c>
      <c r="B183" s="55" t="str">
        <f>загрузить!B149</f>
        <v>тыс. рублей</v>
      </c>
      <c r="C183" s="64">
        <f>загрузить!C149</f>
        <v>0</v>
      </c>
      <c r="D183" s="77">
        <f>загрузить!D149</f>
        <v>0</v>
      </c>
      <c r="E183" s="78">
        <f>загрузить!E149</f>
        <v>0</v>
      </c>
      <c r="F183" s="64">
        <f>загрузить!F149</f>
        <v>0</v>
      </c>
      <c r="G183" s="78">
        <f>загрузить!G149</f>
        <v>0</v>
      </c>
      <c r="H183" s="64">
        <f>загрузить!H149</f>
        <v>0</v>
      </c>
      <c r="I183" s="78">
        <f>загрузить!I149</f>
        <v>0</v>
      </c>
      <c r="J183" s="64">
        <f>загрузить!J149</f>
        <v>0</v>
      </c>
      <c r="K183" s="78">
        <f>загрузить!K149</f>
        <v>0</v>
      </c>
      <c r="L183" s="59"/>
    </row>
    <row r="184" spans="1:12" s="12" customFormat="1" ht="11.25" customHeight="1" x14ac:dyDescent="0.15">
      <c r="A184" s="63" t="str">
        <f>загрузить!A150</f>
        <v>прибыль прибыльных предприятий</v>
      </c>
      <c r="B184" s="55" t="str">
        <f>загрузить!B150</f>
        <v>тыс. рублей</v>
      </c>
      <c r="C184" s="67">
        <f>загрузить!C150</f>
        <v>0</v>
      </c>
      <c r="D184" s="65">
        <f>загрузить!D150</f>
        <v>0</v>
      </c>
      <c r="E184" s="66">
        <f>загрузить!E150</f>
        <v>0</v>
      </c>
      <c r="F184" s="67">
        <f>загрузить!F150</f>
        <v>0</v>
      </c>
      <c r="G184" s="66">
        <f>загрузить!G150</f>
        <v>0</v>
      </c>
      <c r="H184" s="67">
        <f>загрузить!H150</f>
        <v>0</v>
      </c>
      <c r="I184" s="66">
        <f>загрузить!I150</f>
        <v>0</v>
      </c>
      <c r="J184" s="67">
        <f>загрузить!J150</f>
        <v>0</v>
      </c>
      <c r="K184" s="66">
        <f>загрузить!K150</f>
        <v>0</v>
      </c>
      <c r="L184" s="59"/>
    </row>
    <row r="185" spans="1:12" s="96" customFormat="1" ht="11.25" customHeight="1" x14ac:dyDescent="0.15">
      <c r="A185" s="90" t="s">
        <v>68</v>
      </c>
      <c r="B185" s="91"/>
      <c r="C185" s="92"/>
      <c r="D185" s="93" t="e">
        <f>D184/C184*100</f>
        <v>#DIV/0!</v>
      </c>
      <c r="E185" s="94" t="e">
        <f>E184/D184*100</f>
        <v>#DIV/0!</v>
      </c>
      <c r="F185" s="92" t="e">
        <f>F184/E184*100</f>
        <v>#DIV/0!</v>
      </c>
      <c r="G185" s="94" t="e">
        <f>G184/E184*100</f>
        <v>#DIV/0!</v>
      </c>
      <c r="H185" s="92" t="e">
        <f>H184/F184*100</f>
        <v>#DIV/0!</v>
      </c>
      <c r="I185" s="94" t="e">
        <f>I184/G184*100</f>
        <v>#DIV/0!</v>
      </c>
      <c r="J185" s="92" t="e">
        <f>J184/H184*100</f>
        <v>#DIV/0!</v>
      </c>
      <c r="K185" s="94" t="e">
        <f>K184/I184*100</f>
        <v>#DIV/0!</v>
      </c>
      <c r="L185" s="95"/>
    </row>
    <row r="186" spans="1:12" s="12" customFormat="1" ht="11.25" customHeight="1" x14ac:dyDescent="0.15">
      <c r="A186" s="63" t="str">
        <f>загрузить!A151</f>
        <v>убыток организаций</v>
      </c>
      <c r="B186" s="55" t="str">
        <f>загрузить!B151</f>
        <v>тыс. рублей</v>
      </c>
      <c r="C186" s="67">
        <f>загрузить!C151</f>
        <v>0</v>
      </c>
      <c r="D186" s="65">
        <f>загрузить!D151</f>
        <v>0</v>
      </c>
      <c r="E186" s="66">
        <f>загрузить!E151</f>
        <v>0</v>
      </c>
      <c r="F186" s="67">
        <f>загрузить!F151</f>
        <v>0</v>
      </c>
      <c r="G186" s="66">
        <f>загрузить!G151</f>
        <v>0</v>
      </c>
      <c r="H186" s="67">
        <f>загрузить!H151</f>
        <v>0</v>
      </c>
      <c r="I186" s="66">
        <f>загрузить!I151</f>
        <v>0</v>
      </c>
      <c r="J186" s="67">
        <f>загрузить!J151</f>
        <v>0</v>
      </c>
      <c r="K186" s="66">
        <f>загрузить!K151</f>
        <v>0</v>
      </c>
      <c r="L186" s="59"/>
    </row>
    <row r="187" spans="1:12" s="12" customFormat="1" ht="24" customHeight="1" x14ac:dyDescent="0.15">
      <c r="A187" s="24" t="str">
        <f>загрузить!A152</f>
        <v>в том числе по крупным и средним предприятиям и организациям:</v>
      </c>
      <c r="B187" s="51"/>
      <c r="C187" s="44"/>
      <c r="D187" s="16"/>
      <c r="E187" s="38"/>
      <c r="F187" s="44"/>
      <c r="G187" s="38"/>
      <c r="H187" s="44"/>
      <c r="I187" s="38"/>
      <c r="J187" s="44"/>
      <c r="K187" s="38"/>
      <c r="L187" s="36"/>
    </row>
    <row r="188" spans="1:12" s="12" customFormat="1" ht="11.25" customHeight="1" x14ac:dyDescent="0.15">
      <c r="A188" s="25" t="str">
        <f>загрузить!A153</f>
        <v>Финансовый результат</v>
      </c>
      <c r="B188" s="51" t="str">
        <f>загрузить!B153</f>
        <v>тыс. рублей</v>
      </c>
      <c r="C188" s="45">
        <f>загрузить!C153</f>
        <v>0</v>
      </c>
      <c r="D188" s="17">
        <f>загрузить!D153</f>
        <v>0</v>
      </c>
      <c r="E188" s="39">
        <f>загрузить!E153</f>
        <v>0</v>
      </c>
      <c r="F188" s="45">
        <f>загрузить!F153</f>
        <v>0</v>
      </c>
      <c r="G188" s="39">
        <f>загрузить!G153</f>
        <v>0</v>
      </c>
      <c r="H188" s="45">
        <f>загрузить!H153</f>
        <v>0</v>
      </c>
      <c r="I188" s="39">
        <f>загрузить!I153</f>
        <v>0</v>
      </c>
      <c r="J188" s="45">
        <f>загрузить!J153</f>
        <v>0</v>
      </c>
      <c r="K188" s="39">
        <f>загрузить!K153</f>
        <v>0</v>
      </c>
      <c r="L188" s="161" t="s">
        <v>16</v>
      </c>
    </row>
    <row r="189" spans="1:12" s="12" customFormat="1" ht="11.25" customHeight="1" x14ac:dyDescent="0.15">
      <c r="A189" s="25" t="str">
        <f>загрузить!A154</f>
        <v>прибыль прибыльных предприятий</v>
      </c>
      <c r="B189" s="51" t="str">
        <f>загрузить!B154</f>
        <v>тыс. рублей</v>
      </c>
      <c r="C189" s="43">
        <f>загрузить!C154</f>
        <v>0</v>
      </c>
      <c r="D189" s="15">
        <f>загрузить!D154</f>
        <v>0</v>
      </c>
      <c r="E189" s="39">
        <f>загрузить!E154</f>
        <v>0</v>
      </c>
      <c r="F189" s="45">
        <f>загрузить!F154</f>
        <v>0</v>
      </c>
      <c r="G189" s="39">
        <f>загрузить!G154</f>
        <v>0</v>
      </c>
      <c r="H189" s="45">
        <f>загрузить!H154</f>
        <v>0</v>
      </c>
      <c r="I189" s="39">
        <f>загрузить!I154</f>
        <v>0</v>
      </c>
      <c r="J189" s="45">
        <f>загрузить!J154</f>
        <v>0</v>
      </c>
      <c r="K189" s="39">
        <f>загрузить!K154</f>
        <v>0</v>
      </c>
      <c r="L189" s="161"/>
    </row>
    <row r="190" spans="1:12" s="12" customFormat="1" ht="11.25" customHeight="1" x14ac:dyDescent="0.15">
      <c r="A190" s="85" t="s">
        <v>69</v>
      </c>
      <c r="B190" s="86" t="s">
        <v>70</v>
      </c>
      <c r="C190" s="87" t="e">
        <f>C189/C184*100</f>
        <v>#DIV/0!</v>
      </c>
      <c r="D190" s="88" t="e">
        <f>D189/D184*100</f>
        <v>#DIV/0!</v>
      </c>
      <c r="E190" s="89" t="e">
        <f>E189/E184*100</f>
        <v>#DIV/0!</v>
      </c>
      <c r="F190" s="87" t="e">
        <f t="shared" ref="F190" si="99">F189/F184*100</f>
        <v>#DIV/0!</v>
      </c>
      <c r="G190" s="89" t="e">
        <f t="shared" ref="G190" si="100">G189/G184*100</f>
        <v>#DIV/0!</v>
      </c>
      <c r="H190" s="87" t="e">
        <f t="shared" ref="H190" si="101">H189/H184*100</f>
        <v>#DIV/0!</v>
      </c>
      <c r="I190" s="89" t="e">
        <f t="shared" ref="I190" si="102">I189/I184*100</f>
        <v>#DIV/0!</v>
      </c>
      <c r="J190" s="87" t="e">
        <f t="shared" ref="J190" si="103">J189/J184*100</f>
        <v>#DIV/0!</v>
      </c>
      <c r="K190" s="89" t="e">
        <f t="shared" ref="K190" si="104">K189/K184*100</f>
        <v>#DIV/0!</v>
      </c>
      <c r="L190" s="162"/>
    </row>
    <row r="191" spans="1:12" s="12" customFormat="1" ht="11.25" customHeight="1" thickBot="1" x14ac:dyDescent="0.2">
      <c r="A191" s="26" t="str">
        <f>загрузить!A155</f>
        <v>убыток организаций</v>
      </c>
      <c r="B191" s="52" t="str">
        <f>загрузить!B155</f>
        <v>тыс. рублей</v>
      </c>
      <c r="C191" s="48">
        <f>загрузить!C155</f>
        <v>0</v>
      </c>
      <c r="D191" s="28">
        <f>загрузить!D155</f>
        <v>0</v>
      </c>
      <c r="E191" s="40">
        <f>загрузить!E155</f>
        <v>0</v>
      </c>
      <c r="F191" s="46">
        <f>загрузить!F155</f>
        <v>0</v>
      </c>
      <c r="G191" s="40">
        <f>загрузить!G155</f>
        <v>0</v>
      </c>
      <c r="H191" s="46">
        <f>загрузить!H155</f>
        <v>0</v>
      </c>
      <c r="I191" s="40">
        <f>загрузить!I155</f>
        <v>0</v>
      </c>
      <c r="J191" s="46">
        <f>загрузить!J155</f>
        <v>0</v>
      </c>
      <c r="K191" s="40">
        <f>загрузить!K155</f>
        <v>0</v>
      </c>
      <c r="L191" s="163"/>
    </row>
    <row r="192" spans="1:12" s="12" customFormat="1" ht="17.25" customHeight="1" x14ac:dyDescent="0.15">
      <c r="A192" s="68" t="str">
        <f>загрузить!A156</f>
        <v>24 Производство металлургическое</v>
      </c>
      <c r="B192" s="69"/>
      <c r="C192" s="74"/>
      <c r="D192" s="75"/>
      <c r="E192" s="76"/>
      <c r="F192" s="74"/>
      <c r="G192" s="76"/>
      <c r="H192" s="74"/>
      <c r="I192" s="76"/>
      <c r="J192" s="74"/>
      <c r="K192" s="76"/>
      <c r="L192" s="73"/>
    </row>
    <row r="193" spans="1:12" s="12" customFormat="1" ht="11.25" customHeight="1" x14ac:dyDescent="0.15">
      <c r="A193" s="63" t="str">
        <f>загрузить!A157</f>
        <v>Финансовый результат</v>
      </c>
      <c r="B193" s="55" t="str">
        <f>загрузить!B157</f>
        <v>тыс. рублей</v>
      </c>
      <c r="C193" s="64">
        <f>загрузить!C157</f>
        <v>0</v>
      </c>
      <c r="D193" s="77">
        <f>загрузить!D157</f>
        <v>0</v>
      </c>
      <c r="E193" s="78">
        <f>загрузить!E157</f>
        <v>0</v>
      </c>
      <c r="F193" s="64">
        <f>загрузить!F157</f>
        <v>0</v>
      </c>
      <c r="G193" s="78">
        <f>загрузить!G157</f>
        <v>0</v>
      </c>
      <c r="H193" s="64">
        <f>загрузить!H157</f>
        <v>0</v>
      </c>
      <c r="I193" s="78">
        <f>загрузить!I157</f>
        <v>0</v>
      </c>
      <c r="J193" s="64">
        <f>загрузить!J157</f>
        <v>0</v>
      </c>
      <c r="K193" s="78">
        <f>загрузить!K157</f>
        <v>0</v>
      </c>
      <c r="L193" s="59"/>
    </row>
    <row r="194" spans="1:12" s="12" customFormat="1" ht="11.25" customHeight="1" x14ac:dyDescent="0.15">
      <c r="A194" s="63" t="str">
        <f>загрузить!A158</f>
        <v>прибыль прибыльных предприятий</v>
      </c>
      <c r="B194" s="55" t="str">
        <f>загрузить!B158</f>
        <v>тыс. рублей</v>
      </c>
      <c r="C194" s="67">
        <f>загрузить!C158</f>
        <v>0</v>
      </c>
      <c r="D194" s="65">
        <f>загрузить!D158</f>
        <v>0</v>
      </c>
      <c r="E194" s="66">
        <f>загрузить!E158</f>
        <v>0</v>
      </c>
      <c r="F194" s="67">
        <f>загрузить!F158</f>
        <v>0</v>
      </c>
      <c r="G194" s="66">
        <f>загрузить!G158</f>
        <v>0</v>
      </c>
      <c r="H194" s="67">
        <f>загрузить!H158</f>
        <v>0</v>
      </c>
      <c r="I194" s="66">
        <f>загрузить!I158</f>
        <v>0</v>
      </c>
      <c r="J194" s="67">
        <f>загрузить!J158</f>
        <v>0</v>
      </c>
      <c r="K194" s="66">
        <f>загрузить!K158</f>
        <v>0</v>
      </c>
      <c r="L194" s="59"/>
    </row>
    <row r="195" spans="1:12" s="96" customFormat="1" ht="11.25" customHeight="1" x14ac:dyDescent="0.15">
      <c r="A195" s="90" t="s">
        <v>68</v>
      </c>
      <c r="B195" s="91"/>
      <c r="C195" s="92"/>
      <c r="D195" s="93" t="e">
        <f>D194/C194*100</f>
        <v>#DIV/0!</v>
      </c>
      <c r="E195" s="94" t="e">
        <f>E194/D194*100</f>
        <v>#DIV/0!</v>
      </c>
      <c r="F195" s="92" t="e">
        <f>F194/E194*100</f>
        <v>#DIV/0!</v>
      </c>
      <c r="G195" s="94" t="e">
        <f>G194/E194*100</f>
        <v>#DIV/0!</v>
      </c>
      <c r="H195" s="92" t="e">
        <f>H194/F194*100</f>
        <v>#DIV/0!</v>
      </c>
      <c r="I195" s="94" t="e">
        <f>I194/G194*100</f>
        <v>#DIV/0!</v>
      </c>
      <c r="J195" s="92" t="e">
        <f>J194/H194*100</f>
        <v>#DIV/0!</v>
      </c>
      <c r="K195" s="94" t="e">
        <f>K194/I194*100</f>
        <v>#DIV/0!</v>
      </c>
      <c r="L195" s="95"/>
    </row>
    <row r="196" spans="1:12" s="12" customFormat="1" ht="11.25" customHeight="1" x14ac:dyDescent="0.15">
      <c r="A196" s="63" t="str">
        <f>загрузить!A159</f>
        <v>убыток организаций</v>
      </c>
      <c r="B196" s="55" t="str">
        <f>загрузить!B159</f>
        <v>тыс. рублей</v>
      </c>
      <c r="C196" s="67">
        <f>загрузить!C159</f>
        <v>0</v>
      </c>
      <c r="D196" s="65">
        <f>загрузить!D159</f>
        <v>0</v>
      </c>
      <c r="E196" s="66">
        <f>загрузить!E159</f>
        <v>0</v>
      </c>
      <c r="F196" s="67">
        <f>загрузить!F159</f>
        <v>0</v>
      </c>
      <c r="G196" s="66">
        <f>загрузить!G159</f>
        <v>0</v>
      </c>
      <c r="H196" s="67">
        <f>загрузить!H159</f>
        <v>0</v>
      </c>
      <c r="I196" s="66">
        <f>загрузить!I159</f>
        <v>0</v>
      </c>
      <c r="J196" s="67">
        <f>загрузить!J159</f>
        <v>0</v>
      </c>
      <c r="K196" s="66">
        <f>загрузить!K159</f>
        <v>0</v>
      </c>
      <c r="L196" s="59"/>
    </row>
    <row r="197" spans="1:12" s="12" customFormat="1" ht="24" customHeight="1" x14ac:dyDescent="0.15">
      <c r="A197" s="24" t="str">
        <f>загрузить!A160</f>
        <v>в том числе по крупным и средним предприятиям и организациям:</v>
      </c>
      <c r="B197" s="51"/>
      <c r="C197" s="44"/>
      <c r="D197" s="16"/>
      <c r="E197" s="38"/>
      <c r="F197" s="44"/>
      <c r="G197" s="38"/>
      <c r="H197" s="44"/>
      <c r="I197" s="38"/>
      <c r="J197" s="44"/>
      <c r="K197" s="38"/>
      <c r="L197" s="36"/>
    </row>
    <row r="198" spans="1:12" s="12" customFormat="1" ht="11.25" customHeight="1" x14ac:dyDescent="0.15">
      <c r="A198" s="25" t="str">
        <f>загрузить!A161</f>
        <v>Финансовый результат</v>
      </c>
      <c r="B198" s="51" t="str">
        <f>загрузить!B161</f>
        <v>тыс. рублей</v>
      </c>
      <c r="C198" s="45">
        <f>загрузить!C161</f>
        <v>0</v>
      </c>
      <c r="D198" s="17">
        <f>загрузить!D161</f>
        <v>0</v>
      </c>
      <c r="E198" s="39">
        <f>загрузить!E161</f>
        <v>0</v>
      </c>
      <c r="F198" s="45">
        <f>загрузить!F161</f>
        <v>0</v>
      </c>
      <c r="G198" s="39">
        <f>загрузить!G161</f>
        <v>0</v>
      </c>
      <c r="H198" s="45">
        <f>загрузить!H161</f>
        <v>0</v>
      </c>
      <c r="I198" s="39">
        <f>загрузить!I161</f>
        <v>0</v>
      </c>
      <c r="J198" s="45">
        <f>загрузить!J161</f>
        <v>0</v>
      </c>
      <c r="K198" s="39">
        <f>загрузить!K161</f>
        <v>0</v>
      </c>
      <c r="L198" s="161" t="s">
        <v>16</v>
      </c>
    </row>
    <row r="199" spans="1:12" s="12" customFormat="1" ht="11.25" customHeight="1" x14ac:dyDescent="0.15">
      <c r="A199" s="25" t="str">
        <f>загрузить!A162</f>
        <v>прибыль прибыльных предприятий</v>
      </c>
      <c r="B199" s="51" t="str">
        <f>загрузить!B162</f>
        <v>тыс. рублей</v>
      </c>
      <c r="C199" s="43">
        <f>загрузить!C162</f>
        <v>0</v>
      </c>
      <c r="D199" s="15">
        <f>загрузить!D162</f>
        <v>0</v>
      </c>
      <c r="E199" s="39">
        <f>загрузить!E162</f>
        <v>0</v>
      </c>
      <c r="F199" s="45">
        <f>загрузить!F162</f>
        <v>0</v>
      </c>
      <c r="G199" s="39">
        <f>загрузить!G162</f>
        <v>0</v>
      </c>
      <c r="H199" s="45">
        <f>загрузить!H162</f>
        <v>0</v>
      </c>
      <c r="I199" s="39">
        <f>загрузить!I162</f>
        <v>0</v>
      </c>
      <c r="J199" s="45">
        <f>загрузить!J162</f>
        <v>0</v>
      </c>
      <c r="K199" s="39">
        <f>загрузить!K162</f>
        <v>0</v>
      </c>
      <c r="L199" s="161"/>
    </row>
    <row r="200" spans="1:12" s="12" customFormat="1" ht="11.25" customHeight="1" x14ac:dyDescent="0.15">
      <c r="A200" s="85" t="s">
        <v>69</v>
      </c>
      <c r="B200" s="86" t="s">
        <v>70</v>
      </c>
      <c r="C200" s="87" t="e">
        <f>C199/C194*100</f>
        <v>#DIV/0!</v>
      </c>
      <c r="D200" s="88" t="e">
        <f>D199/D194*100</f>
        <v>#DIV/0!</v>
      </c>
      <c r="E200" s="89" t="e">
        <f>E199/E194*100</f>
        <v>#DIV/0!</v>
      </c>
      <c r="F200" s="87" t="e">
        <f t="shared" ref="F200" si="105">F199/F194*100</f>
        <v>#DIV/0!</v>
      </c>
      <c r="G200" s="89" t="e">
        <f t="shared" ref="G200" si="106">G199/G194*100</f>
        <v>#DIV/0!</v>
      </c>
      <c r="H200" s="87" t="e">
        <f t="shared" ref="H200" si="107">H199/H194*100</f>
        <v>#DIV/0!</v>
      </c>
      <c r="I200" s="89" t="e">
        <f t="shared" ref="I200" si="108">I199/I194*100</f>
        <v>#DIV/0!</v>
      </c>
      <c r="J200" s="87" t="e">
        <f t="shared" ref="J200" si="109">J199/J194*100</f>
        <v>#DIV/0!</v>
      </c>
      <c r="K200" s="89" t="e">
        <f t="shared" ref="K200" si="110">K199/K194*100</f>
        <v>#DIV/0!</v>
      </c>
      <c r="L200" s="162"/>
    </row>
    <row r="201" spans="1:12" s="12" customFormat="1" ht="11.25" customHeight="1" thickBot="1" x14ac:dyDescent="0.2">
      <c r="A201" s="26" t="str">
        <f>загрузить!A163</f>
        <v>убыток организаций</v>
      </c>
      <c r="B201" s="52" t="str">
        <f>загрузить!B163</f>
        <v>тыс. рублей</v>
      </c>
      <c r="C201" s="48">
        <f>загрузить!C163</f>
        <v>0</v>
      </c>
      <c r="D201" s="28">
        <f>загрузить!D163</f>
        <v>0</v>
      </c>
      <c r="E201" s="40">
        <f>загрузить!E163</f>
        <v>0</v>
      </c>
      <c r="F201" s="46">
        <f>загрузить!F163</f>
        <v>0</v>
      </c>
      <c r="G201" s="40">
        <f>загрузить!G163</f>
        <v>0</v>
      </c>
      <c r="H201" s="46">
        <f>загрузить!H163</f>
        <v>0</v>
      </c>
      <c r="I201" s="40">
        <f>загрузить!I163</f>
        <v>0</v>
      </c>
      <c r="J201" s="46">
        <f>загрузить!J163</f>
        <v>0</v>
      </c>
      <c r="K201" s="40">
        <f>загрузить!K163</f>
        <v>0</v>
      </c>
      <c r="L201" s="163"/>
    </row>
    <row r="202" spans="1:12" s="12" customFormat="1" ht="22.5" customHeight="1" x14ac:dyDescent="0.15">
      <c r="A202" s="68" t="str">
        <f>загрузить!A164</f>
        <v>25 Производство готовых металлических изделий, кроме машин и оборудования</v>
      </c>
      <c r="B202" s="69"/>
      <c r="C202" s="74"/>
      <c r="D202" s="75"/>
      <c r="E202" s="76"/>
      <c r="F202" s="74"/>
      <c r="G202" s="76"/>
      <c r="H202" s="74"/>
      <c r="I202" s="76"/>
      <c r="J202" s="74"/>
      <c r="K202" s="76"/>
      <c r="L202" s="73"/>
    </row>
    <row r="203" spans="1:12" s="12" customFormat="1" ht="11.25" customHeight="1" x14ac:dyDescent="0.15">
      <c r="A203" s="63" t="str">
        <f>загрузить!A165</f>
        <v>Финансовый результат</v>
      </c>
      <c r="B203" s="55" t="str">
        <f>загрузить!B165</f>
        <v>тыс. рублей</v>
      </c>
      <c r="C203" s="64">
        <f>загрузить!C165</f>
        <v>0</v>
      </c>
      <c r="D203" s="77">
        <f>загрузить!D165</f>
        <v>0</v>
      </c>
      <c r="E203" s="78">
        <f>загрузить!E165</f>
        <v>0</v>
      </c>
      <c r="F203" s="64">
        <f>загрузить!F165</f>
        <v>0</v>
      </c>
      <c r="G203" s="78">
        <f>загрузить!G165</f>
        <v>0</v>
      </c>
      <c r="H203" s="64">
        <f>загрузить!H165</f>
        <v>0</v>
      </c>
      <c r="I203" s="78">
        <f>загрузить!I165</f>
        <v>0</v>
      </c>
      <c r="J203" s="64">
        <f>загрузить!J165</f>
        <v>0</v>
      </c>
      <c r="K203" s="78">
        <f>загрузить!K165</f>
        <v>0</v>
      </c>
      <c r="L203" s="59"/>
    </row>
    <row r="204" spans="1:12" s="12" customFormat="1" ht="11.25" customHeight="1" x14ac:dyDescent="0.15">
      <c r="A204" s="63" t="str">
        <f>загрузить!A166</f>
        <v>прибыль прибыльных предприятий</v>
      </c>
      <c r="B204" s="55" t="str">
        <f>загрузить!B166</f>
        <v>тыс. рублей</v>
      </c>
      <c r="C204" s="67">
        <f>загрузить!C166</f>
        <v>0</v>
      </c>
      <c r="D204" s="65">
        <f>загрузить!D166</f>
        <v>0</v>
      </c>
      <c r="E204" s="66">
        <f>загрузить!E166</f>
        <v>0</v>
      </c>
      <c r="F204" s="67">
        <f>загрузить!F166</f>
        <v>0</v>
      </c>
      <c r="G204" s="66">
        <f>загрузить!G166</f>
        <v>0</v>
      </c>
      <c r="H204" s="67">
        <f>загрузить!H166</f>
        <v>0</v>
      </c>
      <c r="I204" s="66">
        <f>загрузить!I166</f>
        <v>0</v>
      </c>
      <c r="J204" s="67">
        <f>загрузить!J166</f>
        <v>0</v>
      </c>
      <c r="K204" s="66">
        <f>загрузить!K166</f>
        <v>0</v>
      </c>
      <c r="L204" s="59"/>
    </row>
    <row r="205" spans="1:12" s="96" customFormat="1" ht="11.25" customHeight="1" x14ac:dyDescent="0.15">
      <c r="A205" s="90" t="s">
        <v>68</v>
      </c>
      <c r="B205" s="91"/>
      <c r="C205" s="92"/>
      <c r="D205" s="93" t="e">
        <f>D204/C204*100</f>
        <v>#DIV/0!</v>
      </c>
      <c r="E205" s="94" t="e">
        <f>E204/D204*100</f>
        <v>#DIV/0!</v>
      </c>
      <c r="F205" s="92" t="e">
        <f>F204/E204*100</f>
        <v>#DIV/0!</v>
      </c>
      <c r="G205" s="94" t="e">
        <f>G204/E204*100</f>
        <v>#DIV/0!</v>
      </c>
      <c r="H205" s="92" t="e">
        <f>H204/F204*100</f>
        <v>#DIV/0!</v>
      </c>
      <c r="I205" s="94" t="e">
        <f>I204/G204*100</f>
        <v>#DIV/0!</v>
      </c>
      <c r="J205" s="92" t="e">
        <f>J204/H204*100</f>
        <v>#DIV/0!</v>
      </c>
      <c r="K205" s="94" t="e">
        <f>K204/I204*100</f>
        <v>#DIV/0!</v>
      </c>
      <c r="L205" s="95"/>
    </row>
    <row r="206" spans="1:12" s="12" customFormat="1" ht="11.25" customHeight="1" x14ac:dyDescent="0.15">
      <c r="A206" s="63" t="str">
        <f>загрузить!A167</f>
        <v>убыток организаций</v>
      </c>
      <c r="B206" s="55" t="str">
        <f>загрузить!B167</f>
        <v>тыс. рублей</v>
      </c>
      <c r="C206" s="67">
        <f>загрузить!C167</f>
        <v>0</v>
      </c>
      <c r="D206" s="65">
        <f>загрузить!D167</f>
        <v>0</v>
      </c>
      <c r="E206" s="66">
        <f>загрузить!E167</f>
        <v>0</v>
      </c>
      <c r="F206" s="67">
        <f>загрузить!F167</f>
        <v>0</v>
      </c>
      <c r="G206" s="66">
        <f>загрузить!G167</f>
        <v>0</v>
      </c>
      <c r="H206" s="67">
        <f>загрузить!H167</f>
        <v>0</v>
      </c>
      <c r="I206" s="66">
        <f>загрузить!I167</f>
        <v>0</v>
      </c>
      <c r="J206" s="67">
        <f>загрузить!J167</f>
        <v>0</v>
      </c>
      <c r="K206" s="66">
        <f>загрузить!K167</f>
        <v>0</v>
      </c>
      <c r="L206" s="59"/>
    </row>
    <row r="207" spans="1:12" s="12" customFormat="1" ht="22.5" customHeight="1" x14ac:dyDescent="0.15">
      <c r="A207" s="24" t="str">
        <f>загрузить!A168</f>
        <v>в том числе по крупным и средним предприятиям и организациям:</v>
      </c>
      <c r="B207" s="51"/>
      <c r="C207" s="44"/>
      <c r="D207" s="16"/>
      <c r="E207" s="38"/>
      <c r="F207" s="44"/>
      <c r="G207" s="38"/>
      <c r="H207" s="44"/>
      <c r="I207" s="38"/>
      <c r="J207" s="44"/>
      <c r="K207" s="38"/>
      <c r="L207" s="36"/>
    </row>
    <row r="208" spans="1:12" s="12" customFormat="1" ht="11.25" customHeight="1" x14ac:dyDescent="0.15">
      <c r="A208" s="25" t="str">
        <f>загрузить!A169</f>
        <v>Финансовый результат</v>
      </c>
      <c r="B208" s="51" t="str">
        <f>загрузить!B169</f>
        <v>тыс. рублей</v>
      </c>
      <c r="C208" s="45">
        <f>загрузить!C169</f>
        <v>0</v>
      </c>
      <c r="D208" s="17">
        <f>загрузить!D169</f>
        <v>0</v>
      </c>
      <c r="E208" s="39">
        <f>загрузить!E169</f>
        <v>0</v>
      </c>
      <c r="F208" s="45">
        <f>загрузить!F169</f>
        <v>0</v>
      </c>
      <c r="G208" s="39">
        <f>загрузить!G169</f>
        <v>0</v>
      </c>
      <c r="H208" s="45">
        <f>загрузить!H169</f>
        <v>0</v>
      </c>
      <c r="I208" s="39">
        <f>загрузить!I169</f>
        <v>0</v>
      </c>
      <c r="J208" s="45">
        <f>загрузить!J169</f>
        <v>0</v>
      </c>
      <c r="K208" s="39">
        <f>загрузить!K169</f>
        <v>0</v>
      </c>
      <c r="L208" s="161" t="s">
        <v>16</v>
      </c>
    </row>
    <row r="209" spans="1:12" s="12" customFormat="1" ht="11.25" customHeight="1" x14ac:dyDescent="0.15">
      <c r="A209" s="25" t="str">
        <f>загрузить!A170</f>
        <v>прибыль прибыльных предприятий</v>
      </c>
      <c r="B209" s="51" t="str">
        <f>загрузить!B170</f>
        <v>тыс. рублей</v>
      </c>
      <c r="C209" s="43">
        <f>загрузить!C170</f>
        <v>0</v>
      </c>
      <c r="D209" s="15">
        <f>загрузить!D170</f>
        <v>0</v>
      </c>
      <c r="E209" s="39">
        <f>загрузить!E170</f>
        <v>0</v>
      </c>
      <c r="F209" s="45">
        <f>загрузить!F170</f>
        <v>0</v>
      </c>
      <c r="G209" s="39">
        <f>загрузить!G170</f>
        <v>0</v>
      </c>
      <c r="H209" s="45">
        <f>загрузить!H170</f>
        <v>0</v>
      </c>
      <c r="I209" s="39">
        <f>загрузить!I170</f>
        <v>0</v>
      </c>
      <c r="J209" s="45">
        <f>загрузить!J170</f>
        <v>0</v>
      </c>
      <c r="K209" s="39">
        <f>загрузить!K170</f>
        <v>0</v>
      </c>
      <c r="L209" s="161"/>
    </row>
    <row r="210" spans="1:12" s="12" customFormat="1" ht="11.25" customHeight="1" x14ac:dyDescent="0.15">
      <c r="A210" s="85" t="s">
        <v>69</v>
      </c>
      <c r="B210" s="86" t="s">
        <v>70</v>
      </c>
      <c r="C210" s="87" t="e">
        <f>C209/C204*100</f>
        <v>#DIV/0!</v>
      </c>
      <c r="D210" s="88" t="e">
        <f>D209/D204*100</f>
        <v>#DIV/0!</v>
      </c>
      <c r="E210" s="89" t="e">
        <f>E209/E204*100</f>
        <v>#DIV/0!</v>
      </c>
      <c r="F210" s="87" t="e">
        <f t="shared" ref="F210" si="111">F209/F204*100</f>
        <v>#DIV/0!</v>
      </c>
      <c r="G210" s="89" t="e">
        <f t="shared" ref="G210" si="112">G209/G204*100</f>
        <v>#DIV/0!</v>
      </c>
      <c r="H210" s="87" t="e">
        <f t="shared" ref="H210" si="113">H209/H204*100</f>
        <v>#DIV/0!</v>
      </c>
      <c r="I210" s="89" t="e">
        <f t="shared" ref="I210" si="114">I209/I204*100</f>
        <v>#DIV/0!</v>
      </c>
      <c r="J210" s="87" t="e">
        <f t="shared" ref="J210" si="115">J209/J204*100</f>
        <v>#DIV/0!</v>
      </c>
      <c r="K210" s="89" t="e">
        <f t="shared" ref="K210" si="116">K209/K204*100</f>
        <v>#DIV/0!</v>
      </c>
      <c r="L210" s="162"/>
    </row>
    <row r="211" spans="1:12" s="12" customFormat="1" ht="11.25" customHeight="1" thickBot="1" x14ac:dyDescent="0.2">
      <c r="A211" s="26" t="str">
        <f>загрузить!A171</f>
        <v>убыток организаций</v>
      </c>
      <c r="B211" s="52" t="str">
        <f>загрузить!B171</f>
        <v>тыс. рублей</v>
      </c>
      <c r="C211" s="48">
        <f>загрузить!C171</f>
        <v>0</v>
      </c>
      <c r="D211" s="28">
        <f>загрузить!D171</f>
        <v>0</v>
      </c>
      <c r="E211" s="40">
        <f>загрузить!E171</f>
        <v>0</v>
      </c>
      <c r="F211" s="46">
        <f>загрузить!F171</f>
        <v>0</v>
      </c>
      <c r="G211" s="40">
        <f>загрузить!G171</f>
        <v>0</v>
      </c>
      <c r="H211" s="46">
        <f>загрузить!H171</f>
        <v>0</v>
      </c>
      <c r="I211" s="40">
        <f>загрузить!I171</f>
        <v>0</v>
      </c>
      <c r="J211" s="46">
        <f>загрузить!J171</f>
        <v>0</v>
      </c>
      <c r="K211" s="40">
        <f>загрузить!K171</f>
        <v>0</v>
      </c>
      <c r="L211" s="163"/>
    </row>
    <row r="212" spans="1:12" s="12" customFormat="1" ht="22.5" customHeight="1" x14ac:dyDescent="0.15">
      <c r="A212" s="79" t="str">
        <f>загрузить!A172</f>
        <v>26 Производство компьютеров, электронных и оптических изделий</v>
      </c>
      <c r="B212" s="80"/>
      <c r="C212" s="81"/>
      <c r="D212" s="82"/>
      <c r="E212" s="83"/>
      <c r="F212" s="81"/>
      <c r="G212" s="83"/>
      <c r="H212" s="81"/>
      <c r="I212" s="83"/>
      <c r="J212" s="81"/>
      <c r="K212" s="83"/>
      <c r="L212" s="73"/>
    </row>
    <row r="213" spans="1:12" s="12" customFormat="1" ht="11.25" customHeight="1" x14ac:dyDescent="0.15">
      <c r="A213" s="84" t="str">
        <f>загрузить!A173</f>
        <v>Финансовый результат</v>
      </c>
      <c r="B213" s="55" t="str">
        <f>загрузить!B173</f>
        <v>тыс. рублей</v>
      </c>
      <c r="C213" s="64">
        <f>загрузить!C173</f>
        <v>0</v>
      </c>
      <c r="D213" s="77">
        <f>загрузить!D173</f>
        <v>0</v>
      </c>
      <c r="E213" s="78">
        <f>загрузить!E173</f>
        <v>0</v>
      </c>
      <c r="F213" s="64">
        <f>загрузить!F173</f>
        <v>0</v>
      </c>
      <c r="G213" s="78">
        <f>загрузить!G173</f>
        <v>0</v>
      </c>
      <c r="H213" s="64">
        <f>загрузить!H173</f>
        <v>0</v>
      </c>
      <c r="I213" s="78">
        <f>загрузить!I173</f>
        <v>0</v>
      </c>
      <c r="J213" s="64">
        <f>загрузить!J173</f>
        <v>0</v>
      </c>
      <c r="K213" s="78">
        <f>загрузить!K173</f>
        <v>0</v>
      </c>
      <c r="L213" s="59"/>
    </row>
    <row r="214" spans="1:12" s="12" customFormat="1" ht="11.25" customHeight="1" x14ac:dyDescent="0.15">
      <c r="A214" s="84" t="str">
        <f>загрузить!A174</f>
        <v>прибыль прибыльных предприятий</v>
      </c>
      <c r="B214" s="55" t="str">
        <f>загрузить!B174</f>
        <v>тыс. рублей</v>
      </c>
      <c r="C214" s="67">
        <f>загрузить!C174</f>
        <v>0</v>
      </c>
      <c r="D214" s="65">
        <f>загрузить!D174</f>
        <v>0</v>
      </c>
      <c r="E214" s="66">
        <f>загрузить!E174</f>
        <v>0</v>
      </c>
      <c r="F214" s="67">
        <f>загрузить!F174</f>
        <v>0</v>
      </c>
      <c r="G214" s="66">
        <f>загрузить!G174</f>
        <v>0</v>
      </c>
      <c r="H214" s="67">
        <f>загрузить!H174</f>
        <v>0</v>
      </c>
      <c r="I214" s="66">
        <f>загрузить!I174</f>
        <v>0</v>
      </c>
      <c r="J214" s="67">
        <f>загрузить!J174</f>
        <v>0</v>
      </c>
      <c r="K214" s="66">
        <f>загрузить!K174</f>
        <v>0</v>
      </c>
      <c r="L214" s="59"/>
    </row>
    <row r="215" spans="1:12" s="96" customFormat="1" ht="11.25" customHeight="1" x14ac:dyDescent="0.15">
      <c r="A215" s="90" t="s">
        <v>68</v>
      </c>
      <c r="B215" s="91"/>
      <c r="C215" s="92"/>
      <c r="D215" s="93" t="e">
        <f>D214/C214*100</f>
        <v>#DIV/0!</v>
      </c>
      <c r="E215" s="94" t="e">
        <f>E214/D214*100</f>
        <v>#DIV/0!</v>
      </c>
      <c r="F215" s="92" t="e">
        <f>F214/E214*100</f>
        <v>#DIV/0!</v>
      </c>
      <c r="G215" s="94" t="e">
        <f>G214/E214*100</f>
        <v>#DIV/0!</v>
      </c>
      <c r="H215" s="92" t="e">
        <f>H214/F214*100</f>
        <v>#DIV/0!</v>
      </c>
      <c r="I215" s="94" t="e">
        <f>I214/G214*100</f>
        <v>#DIV/0!</v>
      </c>
      <c r="J215" s="92" t="e">
        <f>J214/H214*100</f>
        <v>#DIV/0!</v>
      </c>
      <c r="K215" s="94" t="e">
        <f>K214/I214*100</f>
        <v>#DIV/0!</v>
      </c>
      <c r="L215" s="95"/>
    </row>
    <row r="216" spans="1:12" s="12" customFormat="1" ht="11.25" customHeight="1" x14ac:dyDescent="0.15">
      <c r="A216" s="84" t="str">
        <f>загрузить!A175</f>
        <v>убыток организаций</v>
      </c>
      <c r="B216" s="55" t="str">
        <f>загрузить!B175</f>
        <v>тыс. рублей</v>
      </c>
      <c r="C216" s="67">
        <f>загрузить!C175</f>
        <v>0</v>
      </c>
      <c r="D216" s="65">
        <f>загрузить!D175</f>
        <v>0</v>
      </c>
      <c r="E216" s="66">
        <f>загрузить!E175</f>
        <v>0</v>
      </c>
      <c r="F216" s="67">
        <f>загрузить!F175</f>
        <v>0</v>
      </c>
      <c r="G216" s="66">
        <f>загрузить!G175</f>
        <v>0</v>
      </c>
      <c r="H216" s="67">
        <f>загрузить!H175</f>
        <v>0</v>
      </c>
      <c r="I216" s="66">
        <f>загрузить!I175</f>
        <v>0</v>
      </c>
      <c r="J216" s="67">
        <f>загрузить!J175</f>
        <v>0</v>
      </c>
      <c r="K216" s="66">
        <f>загрузить!K175</f>
        <v>0</v>
      </c>
      <c r="L216" s="59"/>
    </row>
    <row r="217" spans="1:12" s="12" customFormat="1" ht="25.5" customHeight="1" x14ac:dyDescent="0.15">
      <c r="A217" s="13" t="str">
        <f>загрузить!A176</f>
        <v>в том числе по крупным и средним предприятиям и организациям:</v>
      </c>
      <c r="B217" s="51"/>
      <c r="C217" s="44"/>
      <c r="D217" s="16"/>
      <c r="E217" s="38"/>
      <c r="F217" s="44"/>
      <c r="G217" s="38"/>
      <c r="H217" s="44"/>
      <c r="I217" s="38"/>
      <c r="J217" s="44"/>
      <c r="K217" s="38"/>
      <c r="L217" s="36"/>
    </row>
    <row r="218" spans="1:12" s="12" customFormat="1" ht="11.25" customHeight="1" x14ac:dyDescent="0.15">
      <c r="A218" s="14" t="str">
        <f>загрузить!A177</f>
        <v>Финансовый результат</v>
      </c>
      <c r="B218" s="51" t="str">
        <f>загрузить!B177</f>
        <v>тыс. рублей</v>
      </c>
      <c r="C218" s="45">
        <f>загрузить!C177</f>
        <v>0</v>
      </c>
      <c r="D218" s="17">
        <f>загрузить!D177</f>
        <v>0</v>
      </c>
      <c r="E218" s="39">
        <f>загрузить!E177</f>
        <v>0</v>
      </c>
      <c r="F218" s="45">
        <f>загрузить!F177</f>
        <v>0</v>
      </c>
      <c r="G218" s="39">
        <f>загрузить!G177</f>
        <v>0</v>
      </c>
      <c r="H218" s="45">
        <f>загрузить!H177</f>
        <v>0</v>
      </c>
      <c r="I218" s="39">
        <f>загрузить!I177</f>
        <v>0</v>
      </c>
      <c r="J218" s="45">
        <f>загрузить!J177</f>
        <v>0</v>
      </c>
      <c r="K218" s="39">
        <f>загрузить!K177</f>
        <v>0</v>
      </c>
      <c r="L218" s="161" t="s">
        <v>16</v>
      </c>
    </row>
    <row r="219" spans="1:12" s="12" customFormat="1" ht="11.25" customHeight="1" x14ac:dyDescent="0.15">
      <c r="A219" s="14" t="str">
        <f>загрузить!A178</f>
        <v>прибыль прибыльных предприятий</v>
      </c>
      <c r="B219" s="51" t="str">
        <f>загрузить!B178</f>
        <v>тыс. рублей</v>
      </c>
      <c r="C219" s="43">
        <f>загрузить!C178</f>
        <v>0</v>
      </c>
      <c r="D219" s="15">
        <f>загрузить!D178</f>
        <v>0</v>
      </c>
      <c r="E219" s="39">
        <f>загрузить!E178</f>
        <v>0</v>
      </c>
      <c r="F219" s="45">
        <f>загрузить!F178</f>
        <v>0</v>
      </c>
      <c r="G219" s="39">
        <f>загрузить!G178</f>
        <v>0</v>
      </c>
      <c r="H219" s="45">
        <f>загрузить!H178</f>
        <v>0</v>
      </c>
      <c r="I219" s="39">
        <f>загрузить!I178</f>
        <v>0</v>
      </c>
      <c r="J219" s="45">
        <f>загрузить!J178</f>
        <v>0</v>
      </c>
      <c r="K219" s="39">
        <f>загрузить!K178</f>
        <v>0</v>
      </c>
      <c r="L219" s="161"/>
    </row>
    <row r="220" spans="1:12" s="12" customFormat="1" ht="11.25" customHeight="1" x14ac:dyDescent="0.15">
      <c r="A220" s="85" t="s">
        <v>69</v>
      </c>
      <c r="B220" s="86" t="s">
        <v>70</v>
      </c>
      <c r="C220" s="87" t="e">
        <f>C219/C214*100</f>
        <v>#DIV/0!</v>
      </c>
      <c r="D220" s="88" t="e">
        <f>D219/D214*100</f>
        <v>#DIV/0!</v>
      </c>
      <c r="E220" s="89" t="e">
        <f>E219/E214*100</f>
        <v>#DIV/0!</v>
      </c>
      <c r="F220" s="87" t="e">
        <f t="shared" ref="F220" si="117">F219/F214*100</f>
        <v>#DIV/0!</v>
      </c>
      <c r="G220" s="89" t="e">
        <f t="shared" ref="G220" si="118">G219/G214*100</f>
        <v>#DIV/0!</v>
      </c>
      <c r="H220" s="87" t="e">
        <f t="shared" ref="H220" si="119">H219/H214*100</f>
        <v>#DIV/0!</v>
      </c>
      <c r="I220" s="89" t="e">
        <f t="shared" ref="I220" si="120">I219/I214*100</f>
        <v>#DIV/0!</v>
      </c>
      <c r="J220" s="87" t="e">
        <f t="shared" ref="J220" si="121">J219/J214*100</f>
        <v>#DIV/0!</v>
      </c>
      <c r="K220" s="89" t="e">
        <f t="shared" ref="K220" si="122">K219/K214*100</f>
        <v>#DIV/0!</v>
      </c>
      <c r="L220" s="162"/>
    </row>
    <row r="221" spans="1:12" s="12" customFormat="1" ht="11.25" customHeight="1" thickBot="1" x14ac:dyDescent="0.2">
      <c r="A221" s="33" t="str">
        <f>загрузить!A179</f>
        <v>убыток организаций</v>
      </c>
      <c r="B221" s="53" t="str">
        <f>загрузить!B179</f>
        <v>тыс. рублей</v>
      </c>
      <c r="C221" s="49">
        <f>загрузить!C179</f>
        <v>0</v>
      </c>
      <c r="D221" s="34">
        <f>загрузить!D179</f>
        <v>0</v>
      </c>
      <c r="E221" s="41">
        <f>загрузить!E179</f>
        <v>0</v>
      </c>
      <c r="F221" s="47">
        <f>загрузить!F179</f>
        <v>0</v>
      </c>
      <c r="G221" s="41">
        <f>загрузить!G179</f>
        <v>0</v>
      </c>
      <c r="H221" s="47">
        <f>загрузить!H179</f>
        <v>0</v>
      </c>
      <c r="I221" s="41">
        <f>загрузить!I179</f>
        <v>0</v>
      </c>
      <c r="J221" s="47">
        <f>загрузить!J179</f>
        <v>0</v>
      </c>
      <c r="K221" s="41">
        <f>загрузить!K179</f>
        <v>0</v>
      </c>
      <c r="L221" s="163"/>
    </row>
    <row r="222" spans="1:12" s="12" customFormat="1" ht="24.75" customHeight="1" x14ac:dyDescent="0.15">
      <c r="A222" s="68" t="str">
        <f>загрузить!A180</f>
        <v>27 Производство электрического оборудования</v>
      </c>
      <c r="B222" s="69"/>
      <c r="C222" s="74"/>
      <c r="D222" s="75"/>
      <c r="E222" s="76"/>
      <c r="F222" s="74"/>
      <c r="G222" s="76"/>
      <c r="H222" s="74"/>
      <c r="I222" s="76"/>
      <c r="J222" s="74"/>
      <c r="K222" s="76"/>
      <c r="L222" s="73"/>
    </row>
    <row r="223" spans="1:12" s="12" customFormat="1" ht="11.25" customHeight="1" x14ac:dyDescent="0.15">
      <c r="A223" s="63" t="str">
        <f>загрузить!A181</f>
        <v>Финансовый результат</v>
      </c>
      <c r="B223" s="55" t="str">
        <f>загрузить!B181</f>
        <v>тыс. рублей</v>
      </c>
      <c r="C223" s="64">
        <f>загрузить!C181</f>
        <v>0</v>
      </c>
      <c r="D223" s="77">
        <f>загрузить!D181</f>
        <v>0</v>
      </c>
      <c r="E223" s="78">
        <f>загрузить!E181</f>
        <v>0</v>
      </c>
      <c r="F223" s="64">
        <f>загрузить!F181</f>
        <v>0</v>
      </c>
      <c r="G223" s="78">
        <f>загрузить!G181</f>
        <v>0</v>
      </c>
      <c r="H223" s="64">
        <f>загрузить!H181</f>
        <v>0</v>
      </c>
      <c r="I223" s="78">
        <f>загрузить!I181</f>
        <v>0</v>
      </c>
      <c r="J223" s="64">
        <f>загрузить!J181</f>
        <v>0</v>
      </c>
      <c r="K223" s="78">
        <f>загрузить!K181</f>
        <v>0</v>
      </c>
      <c r="L223" s="59"/>
    </row>
    <row r="224" spans="1:12" s="12" customFormat="1" ht="11.25" customHeight="1" x14ac:dyDescent="0.15">
      <c r="A224" s="63" t="str">
        <f>загрузить!A182</f>
        <v>прибыль прибыльных предприятий</v>
      </c>
      <c r="B224" s="55" t="str">
        <f>загрузить!B182</f>
        <v>тыс. рублей</v>
      </c>
      <c r="C224" s="67">
        <f>загрузить!C182</f>
        <v>0</v>
      </c>
      <c r="D224" s="65">
        <f>загрузить!D182</f>
        <v>0</v>
      </c>
      <c r="E224" s="66">
        <f>загрузить!E182</f>
        <v>0</v>
      </c>
      <c r="F224" s="67">
        <f>загрузить!F182</f>
        <v>0</v>
      </c>
      <c r="G224" s="66">
        <f>загрузить!G182</f>
        <v>0</v>
      </c>
      <c r="H224" s="67">
        <f>загрузить!H182</f>
        <v>0</v>
      </c>
      <c r="I224" s="66">
        <f>загрузить!I182</f>
        <v>0</v>
      </c>
      <c r="J224" s="67">
        <f>загрузить!J182</f>
        <v>0</v>
      </c>
      <c r="K224" s="66">
        <f>загрузить!K182</f>
        <v>0</v>
      </c>
      <c r="L224" s="59"/>
    </row>
    <row r="225" spans="1:12" s="96" customFormat="1" ht="11.25" customHeight="1" x14ac:dyDescent="0.15">
      <c r="A225" s="90" t="s">
        <v>68</v>
      </c>
      <c r="B225" s="91"/>
      <c r="C225" s="92"/>
      <c r="D225" s="93" t="e">
        <f>D224/C224*100</f>
        <v>#DIV/0!</v>
      </c>
      <c r="E225" s="94" t="e">
        <f>E224/D224*100</f>
        <v>#DIV/0!</v>
      </c>
      <c r="F225" s="92" t="e">
        <f>F224/E224*100</f>
        <v>#DIV/0!</v>
      </c>
      <c r="G225" s="94" t="e">
        <f>G224/E224*100</f>
        <v>#DIV/0!</v>
      </c>
      <c r="H225" s="92" t="e">
        <f>H224/F224*100</f>
        <v>#DIV/0!</v>
      </c>
      <c r="I225" s="94" t="e">
        <f>I224/G224*100</f>
        <v>#DIV/0!</v>
      </c>
      <c r="J225" s="92" t="e">
        <f>J224/H224*100</f>
        <v>#DIV/0!</v>
      </c>
      <c r="K225" s="94" t="e">
        <f>K224/I224*100</f>
        <v>#DIV/0!</v>
      </c>
      <c r="L225" s="95"/>
    </row>
    <row r="226" spans="1:12" s="12" customFormat="1" ht="11.25" customHeight="1" x14ac:dyDescent="0.15">
      <c r="A226" s="63" t="str">
        <f>загрузить!A183</f>
        <v>убыток организаций</v>
      </c>
      <c r="B226" s="55" t="str">
        <f>загрузить!B183</f>
        <v>тыс. рублей</v>
      </c>
      <c r="C226" s="67">
        <f>загрузить!C183</f>
        <v>0</v>
      </c>
      <c r="D226" s="65">
        <f>загрузить!D183</f>
        <v>0</v>
      </c>
      <c r="E226" s="66">
        <f>загрузить!E183</f>
        <v>0</v>
      </c>
      <c r="F226" s="67">
        <f>загрузить!F183</f>
        <v>0</v>
      </c>
      <c r="G226" s="66">
        <f>загрузить!G183</f>
        <v>0</v>
      </c>
      <c r="H226" s="67">
        <f>загрузить!H183</f>
        <v>0</v>
      </c>
      <c r="I226" s="66">
        <f>загрузить!I183</f>
        <v>0</v>
      </c>
      <c r="J226" s="67">
        <f>загрузить!J183</f>
        <v>0</v>
      </c>
      <c r="K226" s="66">
        <f>загрузить!K183</f>
        <v>0</v>
      </c>
      <c r="L226" s="59"/>
    </row>
    <row r="227" spans="1:12" s="12" customFormat="1" ht="22.5" customHeight="1" x14ac:dyDescent="0.15">
      <c r="A227" s="24" t="str">
        <f>загрузить!A184</f>
        <v>в том числе по крупным и средним предприятиям и организациям:</v>
      </c>
      <c r="B227" s="51"/>
      <c r="C227" s="44"/>
      <c r="D227" s="16"/>
      <c r="E227" s="38"/>
      <c r="F227" s="44"/>
      <c r="G227" s="38"/>
      <c r="H227" s="44"/>
      <c r="I227" s="38"/>
      <c r="J227" s="44"/>
      <c r="K227" s="38"/>
      <c r="L227" s="36"/>
    </row>
    <row r="228" spans="1:12" s="12" customFormat="1" ht="11.25" customHeight="1" x14ac:dyDescent="0.15">
      <c r="A228" s="25" t="str">
        <f>загрузить!A185</f>
        <v>Финансовый результат</v>
      </c>
      <c r="B228" s="51" t="str">
        <f>загрузить!B185</f>
        <v>тыс. рублей</v>
      </c>
      <c r="C228" s="45">
        <f>загрузить!C185</f>
        <v>0</v>
      </c>
      <c r="D228" s="17">
        <f>загрузить!D185</f>
        <v>0</v>
      </c>
      <c r="E228" s="39">
        <f>загрузить!E185</f>
        <v>0</v>
      </c>
      <c r="F228" s="45">
        <f>загрузить!F185</f>
        <v>0</v>
      </c>
      <c r="G228" s="39">
        <f>загрузить!G185</f>
        <v>0</v>
      </c>
      <c r="H228" s="45">
        <f>загрузить!H185</f>
        <v>0</v>
      </c>
      <c r="I228" s="39">
        <f>загрузить!I185</f>
        <v>0</v>
      </c>
      <c r="J228" s="45">
        <f>загрузить!J185</f>
        <v>0</v>
      </c>
      <c r="K228" s="39">
        <f>загрузить!K185</f>
        <v>0</v>
      </c>
      <c r="L228" s="161" t="s">
        <v>16</v>
      </c>
    </row>
    <row r="229" spans="1:12" s="12" customFormat="1" ht="11.25" customHeight="1" x14ac:dyDescent="0.15">
      <c r="A229" s="25" t="str">
        <f>загрузить!A186</f>
        <v>прибыль прибыльных предприятий</v>
      </c>
      <c r="B229" s="51" t="str">
        <f>загрузить!B186</f>
        <v>тыс. рублей</v>
      </c>
      <c r="C229" s="43">
        <f>загрузить!C186</f>
        <v>0</v>
      </c>
      <c r="D229" s="15">
        <f>загрузить!D186</f>
        <v>0</v>
      </c>
      <c r="E229" s="39">
        <f>загрузить!E186</f>
        <v>0</v>
      </c>
      <c r="F229" s="45">
        <f>загрузить!F186</f>
        <v>0</v>
      </c>
      <c r="G229" s="39">
        <f>загрузить!G186</f>
        <v>0</v>
      </c>
      <c r="H229" s="45">
        <f>загрузить!H186</f>
        <v>0</v>
      </c>
      <c r="I229" s="39">
        <f>загрузить!I186</f>
        <v>0</v>
      </c>
      <c r="J229" s="45">
        <f>загрузить!J186</f>
        <v>0</v>
      </c>
      <c r="K229" s="39">
        <f>загрузить!K186</f>
        <v>0</v>
      </c>
      <c r="L229" s="161"/>
    </row>
    <row r="230" spans="1:12" s="12" customFormat="1" ht="11.25" customHeight="1" x14ac:dyDescent="0.15">
      <c r="A230" s="85" t="s">
        <v>69</v>
      </c>
      <c r="B230" s="86" t="s">
        <v>70</v>
      </c>
      <c r="C230" s="87" t="e">
        <f>C229/C224*100</f>
        <v>#DIV/0!</v>
      </c>
      <c r="D230" s="88" t="e">
        <f>D229/D224*100</f>
        <v>#DIV/0!</v>
      </c>
      <c r="E230" s="89" t="e">
        <f>E229/E224*100</f>
        <v>#DIV/0!</v>
      </c>
      <c r="F230" s="87" t="e">
        <f t="shared" ref="F230" si="123">F229/F224*100</f>
        <v>#DIV/0!</v>
      </c>
      <c r="G230" s="89" t="e">
        <f t="shared" ref="G230" si="124">G229/G224*100</f>
        <v>#DIV/0!</v>
      </c>
      <c r="H230" s="87" t="e">
        <f t="shared" ref="H230" si="125">H229/H224*100</f>
        <v>#DIV/0!</v>
      </c>
      <c r="I230" s="89" t="e">
        <f t="shared" ref="I230" si="126">I229/I224*100</f>
        <v>#DIV/0!</v>
      </c>
      <c r="J230" s="87" t="e">
        <f t="shared" ref="J230" si="127">J229/J224*100</f>
        <v>#DIV/0!</v>
      </c>
      <c r="K230" s="89" t="e">
        <f t="shared" ref="K230" si="128">K229/K224*100</f>
        <v>#DIV/0!</v>
      </c>
      <c r="L230" s="162"/>
    </row>
    <row r="231" spans="1:12" s="12" customFormat="1" ht="11.25" customHeight="1" thickBot="1" x14ac:dyDescent="0.2">
      <c r="A231" s="26" t="str">
        <f>загрузить!A187</f>
        <v>убыток организаций</v>
      </c>
      <c r="B231" s="52" t="str">
        <f>загрузить!B187</f>
        <v>тыс. рублей</v>
      </c>
      <c r="C231" s="48">
        <f>загрузить!C187</f>
        <v>0</v>
      </c>
      <c r="D231" s="28">
        <f>загрузить!D187</f>
        <v>0</v>
      </c>
      <c r="E231" s="40">
        <f>загрузить!E187</f>
        <v>0</v>
      </c>
      <c r="F231" s="46">
        <f>загрузить!F187</f>
        <v>0</v>
      </c>
      <c r="G231" s="40">
        <f>загрузить!G187</f>
        <v>0</v>
      </c>
      <c r="H231" s="46">
        <f>загрузить!H187</f>
        <v>0</v>
      </c>
      <c r="I231" s="40">
        <f>загрузить!I187</f>
        <v>0</v>
      </c>
      <c r="J231" s="46">
        <f>загрузить!J187</f>
        <v>0</v>
      </c>
      <c r="K231" s="40">
        <f>загрузить!K187</f>
        <v>0</v>
      </c>
      <c r="L231" s="163"/>
    </row>
    <row r="232" spans="1:12" s="12" customFormat="1" ht="24" customHeight="1" x14ac:dyDescent="0.15">
      <c r="A232" s="68" t="str">
        <f>загрузить!A188</f>
        <v>28 Производство машин и оборудования, не включенных в другие группировки</v>
      </c>
      <c r="B232" s="69"/>
      <c r="C232" s="74"/>
      <c r="D232" s="75"/>
      <c r="E232" s="76"/>
      <c r="F232" s="74"/>
      <c r="G232" s="76"/>
      <c r="H232" s="74"/>
      <c r="I232" s="76"/>
      <c r="J232" s="74"/>
      <c r="K232" s="76"/>
      <c r="L232" s="73"/>
    </row>
    <row r="233" spans="1:12" s="12" customFormat="1" ht="11.25" customHeight="1" x14ac:dyDescent="0.15">
      <c r="A233" s="63" t="str">
        <f>загрузить!A189</f>
        <v>Финансовый результат</v>
      </c>
      <c r="B233" s="55" t="str">
        <f>загрузить!B189</f>
        <v>тыс. рублей</v>
      </c>
      <c r="C233" s="64">
        <f>загрузить!C189</f>
        <v>609</v>
      </c>
      <c r="D233" s="77">
        <f>загрузить!D189</f>
        <v>730</v>
      </c>
      <c r="E233" s="78">
        <f>загрузить!E189</f>
        <v>810</v>
      </c>
      <c r="F233" s="64">
        <f>загрузить!F189</f>
        <v>826</v>
      </c>
      <c r="G233" s="78">
        <f>загрузить!G189</f>
        <v>836</v>
      </c>
      <c r="H233" s="64">
        <f>загрузить!H189</f>
        <v>842</v>
      </c>
      <c r="I233" s="78">
        <f>загрузить!I189</f>
        <v>872</v>
      </c>
      <c r="J233" s="64">
        <f>загрузить!J189</f>
        <v>858</v>
      </c>
      <c r="K233" s="78">
        <f>загрузить!K189</f>
        <v>906</v>
      </c>
      <c r="L233" s="59"/>
    </row>
    <row r="234" spans="1:12" s="12" customFormat="1" ht="11.25" customHeight="1" x14ac:dyDescent="0.15">
      <c r="A234" s="63" t="str">
        <f>загрузить!A190</f>
        <v>прибыль прибыльных предприятий</v>
      </c>
      <c r="B234" s="55" t="str">
        <f>загрузить!B190</f>
        <v>тыс. рублей</v>
      </c>
      <c r="C234" s="67">
        <f>загрузить!C190</f>
        <v>609</v>
      </c>
      <c r="D234" s="65">
        <f>загрузить!D190</f>
        <v>730</v>
      </c>
      <c r="E234" s="66">
        <f>загрузить!E190</f>
        <v>810</v>
      </c>
      <c r="F234" s="67">
        <f>загрузить!F190</f>
        <v>826</v>
      </c>
      <c r="G234" s="66">
        <f>загрузить!G190</f>
        <v>836</v>
      </c>
      <c r="H234" s="67">
        <f>загрузить!H190</f>
        <v>842</v>
      </c>
      <c r="I234" s="66">
        <f>загрузить!I190</f>
        <v>872</v>
      </c>
      <c r="J234" s="67">
        <f>загрузить!J190</f>
        <v>858</v>
      </c>
      <c r="K234" s="66">
        <f>загрузить!K190</f>
        <v>906</v>
      </c>
      <c r="L234" s="59"/>
    </row>
    <row r="235" spans="1:12" s="96" customFormat="1" ht="11.25" customHeight="1" x14ac:dyDescent="0.15">
      <c r="A235" s="90" t="s">
        <v>68</v>
      </c>
      <c r="B235" s="91"/>
      <c r="C235" s="92"/>
      <c r="D235" s="93">
        <f>D234/C234*100</f>
        <v>119.86863711001644</v>
      </c>
      <c r="E235" s="94">
        <f>E234/D234*100</f>
        <v>110.95890410958904</v>
      </c>
      <c r="F235" s="92">
        <f>F234/E234*100</f>
        <v>101.9753086419753</v>
      </c>
      <c r="G235" s="94">
        <f>G234/E234*100</f>
        <v>103.20987654320987</v>
      </c>
      <c r="H235" s="92">
        <f>H234/F234*100</f>
        <v>101.93704600484261</v>
      </c>
      <c r="I235" s="94">
        <f>I234/G234*100</f>
        <v>104.30622009569377</v>
      </c>
      <c r="J235" s="92">
        <f>J234/H234*100</f>
        <v>101.90023752969122</v>
      </c>
      <c r="K235" s="94">
        <f>K234/I234*100</f>
        <v>103.89908256880733</v>
      </c>
      <c r="L235" s="95"/>
    </row>
    <row r="236" spans="1:12" s="12" customFormat="1" ht="11.25" customHeight="1" x14ac:dyDescent="0.15">
      <c r="A236" s="63" t="str">
        <f>загрузить!A191</f>
        <v>убыток организаций</v>
      </c>
      <c r="B236" s="55" t="str">
        <f>загрузить!B191</f>
        <v>тыс. рублей</v>
      </c>
      <c r="C236" s="67">
        <f>загрузить!C191</f>
        <v>0</v>
      </c>
      <c r="D236" s="65">
        <f>загрузить!D191</f>
        <v>0</v>
      </c>
      <c r="E236" s="66">
        <f>загрузить!E191</f>
        <v>0</v>
      </c>
      <c r="F236" s="67">
        <f>загрузить!F191</f>
        <v>0</v>
      </c>
      <c r="G236" s="66">
        <f>загрузить!G191</f>
        <v>0</v>
      </c>
      <c r="H236" s="67">
        <f>загрузить!H191</f>
        <v>0</v>
      </c>
      <c r="I236" s="66">
        <f>загрузить!I191</f>
        <v>0</v>
      </c>
      <c r="J236" s="67">
        <f>загрузить!J191</f>
        <v>0</v>
      </c>
      <c r="K236" s="66">
        <f>загрузить!K191</f>
        <v>0</v>
      </c>
      <c r="L236" s="59"/>
    </row>
    <row r="237" spans="1:12" s="12" customFormat="1" ht="24" customHeight="1" x14ac:dyDescent="0.15">
      <c r="A237" s="24" t="str">
        <f>загрузить!A192</f>
        <v>в том числе по крупным и средним предприятиям и организациям:</v>
      </c>
      <c r="B237" s="51"/>
      <c r="C237" s="44"/>
      <c r="D237" s="16"/>
      <c r="E237" s="38"/>
      <c r="F237" s="44"/>
      <c r="G237" s="38"/>
      <c r="H237" s="44"/>
      <c r="I237" s="38"/>
      <c r="J237" s="44"/>
      <c r="K237" s="38"/>
      <c r="L237" s="36"/>
    </row>
    <row r="238" spans="1:12" s="12" customFormat="1" ht="11.25" customHeight="1" x14ac:dyDescent="0.15">
      <c r="A238" s="25" t="str">
        <f>загрузить!A193</f>
        <v>Финансовый результат</v>
      </c>
      <c r="B238" s="51" t="str">
        <f>загрузить!B193</f>
        <v>тыс. рублей</v>
      </c>
      <c r="C238" s="45">
        <f>загрузить!C193</f>
        <v>0</v>
      </c>
      <c r="D238" s="17">
        <f>загрузить!D193</f>
        <v>0</v>
      </c>
      <c r="E238" s="39">
        <f>загрузить!E193</f>
        <v>0</v>
      </c>
      <c r="F238" s="45">
        <f>загрузить!F193</f>
        <v>0</v>
      </c>
      <c r="G238" s="39">
        <f>загрузить!G193</f>
        <v>0</v>
      </c>
      <c r="H238" s="45">
        <f>загрузить!H193</f>
        <v>0</v>
      </c>
      <c r="I238" s="39">
        <f>загрузить!I193</f>
        <v>0</v>
      </c>
      <c r="J238" s="45">
        <f>загрузить!J193</f>
        <v>0</v>
      </c>
      <c r="K238" s="39">
        <f>загрузить!K193</f>
        <v>0</v>
      </c>
      <c r="L238" s="161" t="s">
        <v>16</v>
      </c>
    </row>
    <row r="239" spans="1:12" s="12" customFormat="1" ht="11.25" customHeight="1" x14ac:dyDescent="0.15">
      <c r="A239" s="25" t="str">
        <f>загрузить!A194</f>
        <v>прибыль прибыльных предприятий</v>
      </c>
      <c r="B239" s="51" t="str">
        <f>загрузить!B194</f>
        <v>тыс. рублей</v>
      </c>
      <c r="C239" s="43">
        <f>загрузить!C194</f>
        <v>0</v>
      </c>
      <c r="D239" s="15">
        <f>загрузить!D194</f>
        <v>0</v>
      </c>
      <c r="E239" s="39">
        <f>загрузить!E194</f>
        <v>0</v>
      </c>
      <c r="F239" s="45">
        <f>загрузить!F194</f>
        <v>0</v>
      </c>
      <c r="G239" s="39">
        <f>загрузить!G194</f>
        <v>0</v>
      </c>
      <c r="H239" s="45">
        <f>загрузить!H194</f>
        <v>0</v>
      </c>
      <c r="I239" s="39">
        <f>загрузить!I194</f>
        <v>0</v>
      </c>
      <c r="J239" s="45">
        <f>загрузить!J194</f>
        <v>0</v>
      </c>
      <c r="K239" s="39">
        <f>загрузить!K194</f>
        <v>0</v>
      </c>
      <c r="L239" s="161"/>
    </row>
    <row r="240" spans="1:12" s="12" customFormat="1" ht="11.25" customHeight="1" x14ac:dyDescent="0.15">
      <c r="A240" s="85" t="s">
        <v>69</v>
      </c>
      <c r="B240" s="86" t="s">
        <v>70</v>
      </c>
      <c r="C240" s="87">
        <f>C239/C234*100</f>
        <v>0</v>
      </c>
      <c r="D240" s="88">
        <f>D239/D234*100</f>
        <v>0</v>
      </c>
      <c r="E240" s="89">
        <f>E239/E234*100</f>
        <v>0</v>
      </c>
      <c r="F240" s="87">
        <f t="shared" ref="F240" si="129">F239/F234*100</f>
        <v>0</v>
      </c>
      <c r="G240" s="89">
        <f t="shared" ref="G240" si="130">G239/G234*100</f>
        <v>0</v>
      </c>
      <c r="H240" s="87">
        <f t="shared" ref="H240" si="131">H239/H234*100</f>
        <v>0</v>
      </c>
      <c r="I240" s="89">
        <f t="shared" ref="I240" si="132">I239/I234*100</f>
        <v>0</v>
      </c>
      <c r="J240" s="87">
        <f t="shared" ref="J240" si="133">J239/J234*100</f>
        <v>0</v>
      </c>
      <c r="K240" s="89">
        <f t="shared" ref="K240" si="134">K239/K234*100</f>
        <v>0</v>
      </c>
      <c r="L240" s="162"/>
    </row>
    <row r="241" spans="1:12" s="12" customFormat="1" ht="11.25" customHeight="1" thickBot="1" x14ac:dyDescent="0.2">
      <c r="A241" s="26" t="str">
        <f>загрузить!A195</f>
        <v>убыток организаций</v>
      </c>
      <c r="B241" s="52" t="str">
        <f>загрузить!B195</f>
        <v>тыс. рублей</v>
      </c>
      <c r="C241" s="48">
        <f>загрузить!C195</f>
        <v>0</v>
      </c>
      <c r="D241" s="28">
        <f>загрузить!D195</f>
        <v>0</v>
      </c>
      <c r="E241" s="40">
        <f>загрузить!E195</f>
        <v>0</v>
      </c>
      <c r="F241" s="46">
        <f>загрузить!F195</f>
        <v>0</v>
      </c>
      <c r="G241" s="40">
        <f>загрузить!G195</f>
        <v>0</v>
      </c>
      <c r="H241" s="46">
        <f>загрузить!H195</f>
        <v>0</v>
      </c>
      <c r="I241" s="40">
        <f>загрузить!I195</f>
        <v>0</v>
      </c>
      <c r="J241" s="46">
        <f>загрузить!J195</f>
        <v>0</v>
      </c>
      <c r="K241" s="40">
        <f>загрузить!K195</f>
        <v>0</v>
      </c>
      <c r="L241" s="163"/>
    </row>
    <row r="242" spans="1:12" s="12" customFormat="1" ht="24.75" customHeight="1" x14ac:dyDescent="0.15">
      <c r="A242" s="68" t="str">
        <f>загрузить!A196</f>
        <v>29 Производство автотранспортных средств, прицепов и полуприцепов</v>
      </c>
      <c r="B242" s="69"/>
      <c r="C242" s="74"/>
      <c r="D242" s="75"/>
      <c r="E242" s="76"/>
      <c r="F242" s="74"/>
      <c r="G242" s="76"/>
      <c r="H242" s="74"/>
      <c r="I242" s="76"/>
      <c r="J242" s="74"/>
      <c r="K242" s="76"/>
      <c r="L242" s="73"/>
    </row>
    <row r="243" spans="1:12" s="12" customFormat="1" ht="11.25" customHeight="1" x14ac:dyDescent="0.15">
      <c r="A243" s="63" t="str">
        <f>загрузить!A197</f>
        <v>Финансовый результат</v>
      </c>
      <c r="B243" s="55" t="str">
        <f>загрузить!B197</f>
        <v>тыс. рублей</v>
      </c>
      <c r="C243" s="64">
        <f>загрузить!C197</f>
        <v>0</v>
      </c>
      <c r="D243" s="77">
        <f>загрузить!D197</f>
        <v>0</v>
      </c>
      <c r="E243" s="78">
        <f>загрузить!E197</f>
        <v>0</v>
      </c>
      <c r="F243" s="64">
        <f>загрузить!F197</f>
        <v>0</v>
      </c>
      <c r="G243" s="78">
        <f>загрузить!G197</f>
        <v>0</v>
      </c>
      <c r="H243" s="64">
        <f>загрузить!H197</f>
        <v>0</v>
      </c>
      <c r="I243" s="78">
        <f>загрузить!I197</f>
        <v>0</v>
      </c>
      <c r="J243" s="64">
        <f>загрузить!J197</f>
        <v>0</v>
      </c>
      <c r="K243" s="78">
        <f>загрузить!K197</f>
        <v>0</v>
      </c>
      <c r="L243" s="59"/>
    </row>
    <row r="244" spans="1:12" s="12" customFormat="1" ht="11.25" customHeight="1" x14ac:dyDescent="0.15">
      <c r="A244" s="63" t="str">
        <f>загрузить!A198</f>
        <v>прибыль прибыльных предприятий</v>
      </c>
      <c r="B244" s="55" t="str">
        <f>загрузить!B198</f>
        <v>тыс. рублей</v>
      </c>
      <c r="C244" s="67">
        <f>загрузить!C198</f>
        <v>0</v>
      </c>
      <c r="D244" s="65">
        <f>загрузить!D198</f>
        <v>0</v>
      </c>
      <c r="E244" s="66">
        <f>загрузить!E198</f>
        <v>0</v>
      </c>
      <c r="F244" s="67">
        <f>загрузить!F198</f>
        <v>0</v>
      </c>
      <c r="G244" s="66">
        <f>загрузить!G198</f>
        <v>0</v>
      </c>
      <c r="H244" s="67">
        <f>загрузить!H198</f>
        <v>0</v>
      </c>
      <c r="I244" s="66">
        <f>загрузить!I198</f>
        <v>0</v>
      </c>
      <c r="J244" s="67">
        <f>загрузить!J198</f>
        <v>0</v>
      </c>
      <c r="K244" s="66">
        <f>загрузить!K198</f>
        <v>0</v>
      </c>
      <c r="L244" s="59"/>
    </row>
    <row r="245" spans="1:12" s="96" customFormat="1" ht="11.25" customHeight="1" x14ac:dyDescent="0.15">
      <c r="A245" s="90" t="s">
        <v>68</v>
      </c>
      <c r="B245" s="91"/>
      <c r="C245" s="92"/>
      <c r="D245" s="93" t="e">
        <f>D244/C244*100</f>
        <v>#DIV/0!</v>
      </c>
      <c r="E245" s="94" t="e">
        <f>E244/D244*100</f>
        <v>#DIV/0!</v>
      </c>
      <c r="F245" s="92" t="e">
        <f>F244/E244*100</f>
        <v>#DIV/0!</v>
      </c>
      <c r="G245" s="94" t="e">
        <f>G244/E244*100</f>
        <v>#DIV/0!</v>
      </c>
      <c r="H245" s="92" t="e">
        <f>H244/F244*100</f>
        <v>#DIV/0!</v>
      </c>
      <c r="I245" s="94" t="e">
        <f>I244/G244*100</f>
        <v>#DIV/0!</v>
      </c>
      <c r="J245" s="92" t="e">
        <f>J244/H244*100</f>
        <v>#DIV/0!</v>
      </c>
      <c r="K245" s="94" t="e">
        <f>K244/I244*100</f>
        <v>#DIV/0!</v>
      </c>
      <c r="L245" s="95"/>
    </row>
    <row r="246" spans="1:12" s="12" customFormat="1" ht="11.25" customHeight="1" x14ac:dyDescent="0.15">
      <c r="A246" s="63" t="str">
        <f>загрузить!A199</f>
        <v>убыток организаций</v>
      </c>
      <c r="B246" s="55" t="str">
        <f>загрузить!B199</f>
        <v>тыс. рублей</v>
      </c>
      <c r="C246" s="67">
        <f>загрузить!C199</f>
        <v>0</v>
      </c>
      <c r="D246" s="65">
        <f>загрузить!D199</f>
        <v>0</v>
      </c>
      <c r="E246" s="66">
        <f>загрузить!E199</f>
        <v>0</v>
      </c>
      <c r="F246" s="67">
        <f>загрузить!F199</f>
        <v>0</v>
      </c>
      <c r="G246" s="66">
        <f>загрузить!G199</f>
        <v>0</v>
      </c>
      <c r="H246" s="67">
        <f>загрузить!H199</f>
        <v>0</v>
      </c>
      <c r="I246" s="66">
        <f>загрузить!I199</f>
        <v>0</v>
      </c>
      <c r="J246" s="67">
        <f>загрузить!J199</f>
        <v>0</v>
      </c>
      <c r="K246" s="66">
        <f>загрузить!K199</f>
        <v>0</v>
      </c>
      <c r="L246" s="59"/>
    </row>
    <row r="247" spans="1:12" s="12" customFormat="1" ht="21.75" customHeight="1" x14ac:dyDescent="0.15">
      <c r="A247" s="24" t="str">
        <f>загрузить!A200</f>
        <v>в том числе по крупным и средним предприятиям и организациям:</v>
      </c>
      <c r="B247" s="51"/>
      <c r="C247" s="44"/>
      <c r="D247" s="16"/>
      <c r="E247" s="38"/>
      <c r="F247" s="44"/>
      <c r="G247" s="38"/>
      <c r="H247" s="44"/>
      <c r="I247" s="38"/>
      <c r="J247" s="44"/>
      <c r="K247" s="38"/>
      <c r="L247" s="36"/>
    </row>
    <row r="248" spans="1:12" s="12" customFormat="1" ht="11.25" customHeight="1" x14ac:dyDescent="0.15">
      <c r="A248" s="25" t="str">
        <f>загрузить!A201</f>
        <v>Финансовый результат</v>
      </c>
      <c r="B248" s="51" t="str">
        <f>загрузить!B201</f>
        <v>тыс. рублей</v>
      </c>
      <c r="C248" s="45">
        <f>загрузить!C201</f>
        <v>0</v>
      </c>
      <c r="D248" s="17">
        <f>загрузить!D201</f>
        <v>0</v>
      </c>
      <c r="E248" s="39">
        <f>загрузить!E201</f>
        <v>0</v>
      </c>
      <c r="F248" s="45">
        <f>загрузить!F201</f>
        <v>0</v>
      </c>
      <c r="G248" s="39">
        <f>загрузить!G201</f>
        <v>0</v>
      </c>
      <c r="H248" s="45">
        <f>загрузить!H201</f>
        <v>0</v>
      </c>
      <c r="I248" s="39">
        <f>загрузить!I201</f>
        <v>0</v>
      </c>
      <c r="J248" s="45">
        <f>загрузить!J201</f>
        <v>0</v>
      </c>
      <c r="K248" s="39">
        <f>загрузить!K201</f>
        <v>0</v>
      </c>
      <c r="L248" s="161" t="s">
        <v>16</v>
      </c>
    </row>
    <row r="249" spans="1:12" s="12" customFormat="1" ht="11.25" customHeight="1" x14ac:dyDescent="0.15">
      <c r="A249" s="25" t="str">
        <f>загрузить!A202</f>
        <v>прибыль прибыльных предприятий</v>
      </c>
      <c r="B249" s="51" t="str">
        <f>загрузить!B202</f>
        <v>тыс. рублей</v>
      </c>
      <c r="C249" s="43">
        <f>загрузить!C202</f>
        <v>0</v>
      </c>
      <c r="D249" s="15">
        <f>загрузить!D202</f>
        <v>0</v>
      </c>
      <c r="E249" s="39">
        <f>загрузить!E202</f>
        <v>0</v>
      </c>
      <c r="F249" s="45">
        <f>загрузить!F202</f>
        <v>0</v>
      </c>
      <c r="G249" s="39">
        <f>загрузить!G202</f>
        <v>0</v>
      </c>
      <c r="H249" s="45">
        <f>загрузить!H202</f>
        <v>0</v>
      </c>
      <c r="I249" s="39">
        <f>загрузить!I202</f>
        <v>0</v>
      </c>
      <c r="J249" s="45">
        <f>загрузить!J202</f>
        <v>0</v>
      </c>
      <c r="K249" s="39">
        <f>загрузить!K202</f>
        <v>0</v>
      </c>
      <c r="L249" s="161"/>
    </row>
    <row r="250" spans="1:12" s="12" customFormat="1" ht="11.25" customHeight="1" x14ac:dyDescent="0.15">
      <c r="A250" s="85" t="s">
        <v>69</v>
      </c>
      <c r="B250" s="86" t="s">
        <v>70</v>
      </c>
      <c r="C250" s="87" t="e">
        <f>C249/C244*100</f>
        <v>#DIV/0!</v>
      </c>
      <c r="D250" s="88" t="e">
        <f>D249/D244*100</f>
        <v>#DIV/0!</v>
      </c>
      <c r="E250" s="89" t="e">
        <f>E249/E244*100</f>
        <v>#DIV/0!</v>
      </c>
      <c r="F250" s="87" t="e">
        <f t="shared" ref="F250" si="135">F249/F244*100</f>
        <v>#DIV/0!</v>
      </c>
      <c r="G250" s="89" t="e">
        <f t="shared" ref="G250" si="136">G249/G244*100</f>
        <v>#DIV/0!</v>
      </c>
      <c r="H250" s="87" t="e">
        <f t="shared" ref="H250" si="137">H249/H244*100</f>
        <v>#DIV/0!</v>
      </c>
      <c r="I250" s="89" t="e">
        <f t="shared" ref="I250" si="138">I249/I244*100</f>
        <v>#DIV/0!</v>
      </c>
      <c r="J250" s="87" t="e">
        <f t="shared" ref="J250" si="139">J249/J244*100</f>
        <v>#DIV/0!</v>
      </c>
      <c r="K250" s="89" t="e">
        <f t="shared" ref="K250" si="140">K249/K244*100</f>
        <v>#DIV/0!</v>
      </c>
      <c r="L250" s="162"/>
    </row>
    <row r="251" spans="1:12" s="12" customFormat="1" ht="11.25" customHeight="1" thickBot="1" x14ac:dyDescent="0.2">
      <c r="A251" s="26" t="str">
        <f>загрузить!A203</f>
        <v>убыток организаций</v>
      </c>
      <c r="B251" s="52" t="str">
        <f>загрузить!B203</f>
        <v>тыс. рублей</v>
      </c>
      <c r="C251" s="48">
        <f>загрузить!C203</f>
        <v>0</v>
      </c>
      <c r="D251" s="28">
        <f>загрузить!D203</f>
        <v>0</v>
      </c>
      <c r="E251" s="40">
        <f>загрузить!E203</f>
        <v>0</v>
      </c>
      <c r="F251" s="46">
        <f>загрузить!F203</f>
        <v>0</v>
      </c>
      <c r="G251" s="40">
        <f>загрузить!G203</f>
        <v>0</v>
      </c>
      <c r="H251" s="46">
        <f>загрузить!H203</f>
        <v>0</v>
      </c>
      <c r="I251" s="40">
        <f>загрузить!I203</f>
        <v>0</v>
      </c>
      <c r="J251" s="46">
        <f>загрузить!J203</f>
        <v>0</v>
      </c>
      <c r="K251" s="40">
        <f>загрузить!K203</f>
        <v>0</v>
      </c>
      <c r="L251" s="163"/>
    </row>
    <row r="252" spans="1:12" s="12" customFormat="1" ht="24.75" customHeight="1" x14ac:dyDescent="0.15">
      <c r="A252" s="68" t="str">
        <f>загрузить!A204</f>
        <v>30 Производство прочих транспортных средств и оборудования</v>
      </c>
      <c r="B252" s="69"/>
      <c r="C252" s="74"/>
      <c r="D252" s="75"/>
      <c r="E252" s="76"/>
      <c r="F252" s="74"/>
      <c r="G252" s="76"/>
      <c r="H252" s="74"/>
      <c r="I252" s="76"/>
      <c r="J252" s="74"/>
      <c r="K252" s="76"/>
      <c r="L252" s="73"/>
    </row>
    <row r="253" spans="1:12" s="12" customFormat="1" ht="11.25" customHeight="1" x14ac:dyDescent="0.15">
      <c r="A253" s="63" t="str">
        <f>загрузить!A205</f>
        <v>Финансовый результат</v>
      </c>
      <c r="B253" s="55" t="str">
        <f>загрузить!B205</f>
        <v>тыс. рублей</v>
      </c>
      <c r="C253" s="64">
        <f>загрузить!C205</f>
        <v>0</v>
      </c>
      <c r="D253" s="77">
        <f>загрузить!D205</f>
        <v>0</v>
      </c>
      <c r="E253" s="78">
        <f>загрузить!E205</f>
        <v>0</v>
      </c>
      <c r="F253" s="64">
        <f>загрузить!F205</f>
        <v>0</v>
      </c>
      <c r="G253" s="78">
        <f>загрузить!G205</f>
        <v>0</v>
      </c>
      <c r="H253" s="64">
        <f>загрузить!H205</f>
        <v>0</v>
      </c>
      <c r="I253" s="78">
        <f>загрузить!I205</f>
        <v>0</v>
      </c>
      <c r="J253" s="64">
        <f>загрузить!J205</f>
        <v>0</v>
      </c>
      <c r="K253" s="78">
        <f>загрузить!K205</f>
        <v>0</v>
      </c>
      <c r="L253" s="59"/>
    </row>
    <row r="254" spans="1:12" s="12" customFormat="1" ht="11.25" customHeight="1" x14ac:dyDescent="0.15">
      <c r="A254" s="63" t="str">
        <f>загрузить!A206</f>
        <v>прибыль прибыльных предприятий</v>
      </c>
      <c r="B254" s="55" t="str">
        <f>загрузить!B206</f>
        <v>тыс. рублей</v>
      </c>
      <c r="C254" s="67">
        <f>загрузить!C206</f>
        <v>0</v>
      </c>
      <c r="D254" s="65">
        <f>загрузить!D206</f>
        <v>0</v>
      </c>
      <c r="E254" s="66">
        <f>загрузить!E206</f>
        <v>0</v>
      </c>
      <c r="F254" s="67">
        <f>загрузить!F206</f>
        <v>0</v>
      </c>
      <c r="G254" s="66">
        <f>загрузить!G206</f>
        <v>0</v>
      </c>
      <c r="H254" s="67">
        <f>загрузить!H206</f>
        <v>0</v>
      </c>
      <c r="I254" s="66">
        <f>загрузить!I206</f>
        <v>0</v>
      </c>
      <c r="J254" s="67">
        <f>загрузить!J206</f>
        <v>0</v>
      </c>
      <c r="K254" s="66">
        <f>загрузить!K206</f>
        <v>0</v>
      </c>
      <c r="L254" s="59"/>
    </row>
    <row r="255" spans="1:12" s="96" customFormat="1" ht="11.25" customHeight="1" x14ac:dyDescent="0.15">
      <c r="A255" s="90" t="s">
        <v>68</v>
      </c>
      <c r="B255" s="91"/>
      <c r="C255" s="92"/>
      <c r="D255" s="93" t="e">
        <f>D254/C254*100</f>
        <v>#DIV/0!</v>
      </c>
      <c r="E255" s="94" t="e">
        <f>E254/D254*100</f>
        <v>#DIV/0!</v>
      </c>
      <c r="F255" s="92" t="e">
        <f>F254/E254*100</f>
        <v>#DIV/0!</v>
      </c>
      <c r="G255" s="94" t="e">
        <f>G254/E254*100</f>
        <v>#DIV/0!</v>
      </c>
      <c r="H255" s="92" t="e">
        <f>H254/F254*100</f>
        <v>#DIV/0!</v>
      </c>
      <c r="I255" s="94" t="e">
        <f>I254/G254*100</f>
        <v>#DIV/0!</v>
      </c>
      <c r="J255" s="92" t="e">
        <f>J254/H254*100</f>
        <v>#DIV/0!</v>
      </c>
      <c r="K255" s="94" t="e">
        <f>K254/I254*100</f>
        <v>#DIV/0!</v>
      </c>
      <c r="L255" s="95"/>
    </row>
    <row r="256" spans="1:12" s="12" customFormat="1" ht="11.25" customHeight="1" x14ac:dyDescent="0.15">
      <c r="A256" s="63" t="str">
        <f>загрузить!A207</f>
        <v>убыток организаций</v>
      </c>
      <c r="B256" s="55" t="str">
        <f>загрузить!B207</f>
        <v>тыс. рублей</v>
      </c>
      <c r="C256" s="67">
        <f>загрузить!C207</f>
        <v>0</v>
      </c>
      <c r="D256" s="65">
        <f>загрузить!D207</f>
        <v>0</v>
      </c>
      <c r="E256" s="66">
        <f>загрузить!E207</f>
        <v>0</v>
      </c>
      <c r="F256" s="67">
        <f>загрузить!F207</f>
        <v>0</v>
      </c>
      <c r="G256" s="66">
        <f>загрузить!G207</f>
        <v>0</v>
      </c>
      <c r="H256" s="67">
        <f>загрузить!H207</f>
        <v>0</v>
      </c>
      <c r="I256" s="66">
        <f>загрузить!I207</f>
        <v>0</v>
      </c>
      <c r="J256" s="67">
        <f>загрузить!J207</f>
        <v>0</v>
      </c>
      <c r="K256" s="66">
        <f>загрузить!K207</f>
        <v>0</v>
      </c>
      <c r="L256" s="59"/>
    </row>
    <row r="257" spans="1:12" s="12" customFormat="1" ht="21" customHeight="1" x14ac:dyDescent="0.15">
      <c r="A257" s="24" t="str">
        <f>загрузить!A208</f>
        <v>в том числе по крупным и средним предприятиям и организациям:</v>
      </c>
      <c r="B257" s="51"/>
      <c r="C257" s="44"/>
      <c r="D257" s="16"/>
      <c r="E257" s="38"/>
      <c r="F257" s="44"/>
      <c r="G257" s="38"/>
      <c r="H257" s="44"/>
      <c r="I257" s="38"/>
      <c r="J257" s="44"/>
      <c r="K257" s="38"/>
      <c r="L257" s="36"/>
    </row>
    <row r="258" spans="1:12" s="12" customFormat="1" ht="11.25" customHeight="1" x14ac:dyDescent="0.15">
      <c r="A258" s="25" t="str">
        <f>загрузить!A209</f>
        <v>Финансовый результат</v>
      </c>
      <c r="B258" s="51" t="str">
        <f>загрузить!B209</f>
        <v>тыс. рублей</v>
      </c>
      <c r="C258" s="45">
        <f>загрузить!C209</f>
        <v>0</v>
      </c>
      <c r="D258" s="17">
        <f>загрузить!D209</f>
        <v>0</v>
      </c>
      <c r="E258" s="39">
        <f>загрузить!E209</f>
        <v>0</v>
      </c>
      <c r="F258" s="45">
        <f>загрузить!F209</f>
        <v>0</v>
      </c>
      <c r="G258" s="39">
        <f>загрузить!G209</f>
        <v>0</v>
      </c>
      <c r="H258" s="45">
        <f>загрузить!H209</f>
        <v>0</v>
      </c>
      <c r="I258" s="39">
        <f>загрузить!I209</f>
        <v>0</v>
      </c>
      <c r="J258" s="45">
        <f>загрузить!J209</f>
        <v>0</v>
      </c>
      <c r="K258" s="39">
        <f>загрузить!K209</f>
        <v>0</v>
      </c>
      <c r="L258" s="161" t="s">
        <v>16</v>
      </c>
    </row>
    <row r="259" spans="1:12" s="12" customFormat="1" ht="11.25" customHeight="1" x14ac:dyDescent="0.15">
      <c r="A259" s="25" t="str">
        <f>загрузить!A210</f>
        <v>прибыль прибыльных предприятий</v>
      </c>
      <c r="B259" s="51" t="str">
        <f>загрузить!B210</f>
        <v>тыс. рублей</v>
      </c>
      <c r="C259" s="43">
        <f>загрузить!C210</f>
        <v>0</v>
      </c>
      <c r="D259" s="15">
        <f>загрузить!D210</f>
        <v>0</v>
      </c>
      <c r="E259" s="39">
        <f>загрузить!E210</f>
        <v>0</v>
      </c>
      <c r="F259" s="45">
        <f>загрузить!F210</f>
        <v>0</v>
      </c>
      <c r="G259" s="39">
        <f>загрузить!G210</f>
        <v>0</v>
      </c>
      <c r="H259" s="45">
        <f>загрузить!H210</f>
        <v>0</v>
      </c>
      <c r="I259" s="39">
        <f>загрузить!I210</f>
        <v>0</v>
      </c>
      <c r="J259" s="45">
        <f>загрузить!J210</f>
        <v>0</v>
      </c>
      <c r="K259" s="39">
        <f>загрузить!K210</f>
        <v>0</v>
      </c>
      <c r="L259" s="161"/>
    </row>
    <row r="260" spans="1:12" s="12" customFormat="1" ht="11.25" customHeight="1" x14ac:dyDescent="0.15">
      <c r="A260" s="85" t="s">
        <v>69</v>
      </c>
      <c r="B260" s="86" t="s">
        <v>70</v>
      </c>
      <c r="C260" s="87" t="e">
        <f>C259/C254*100</f>
        <v>#DIV/0!</v>
      </c>
      <c r="D260" s="88" t="e">
        <f>D259/D254*100</f>
        <v>#DIV/0!</v>
      </c>
      <c r="E260" s="89" t="e">
        <f>E259/E254*100</f>
        <v>#DIV/0!</v>
      </c>
      <c r="F260" s="87" t="e">
        <f t="shared" ref="F260" si="141">F259/F254*100</f>
        <v>#DIV/0!</v>
      </c>
      <c r="G260" s="89" t="e">
        <f t="shared" ref="G260" si="142">G259/G254*100</f>
        <v>#DIV/0!</v>
      </c>
      <c r="H260" s="87" t="e">
        <f t="shared" ref="H260" si="143">H259/H254*100</f>
        <v>#DIV/0!</v>
      </c>
      <c r="I260" s="89" t="e">
        <f t="shared" ref="I260" si="144">I259/I254*100</f>
        <v>#DIV/0!</v>
      </c>
      <c r="J260" s="87" t="e">
        <f t="shared" ref="J260" si="145">J259/J254*100</f>
        <v>#DIV/0!</v>
      </c>
      <c r="K260" s="89" t="e">
        <f t="shared" ref="K260" si="146">K259/K254*100</f>
        <v>#DIV/0!</v>
      </c>
      <c r="L260" s="162"/>
    </row>
    <row r="261" spans="1:12" s="12" customFormat="1" ht="11.25" customHeight="1" thickBot="1" x14ac:dyDescent="0.2">
      <c r="A261" s="26" t="str">
        <f>загрузить!A211</f>
        <v>убыток организаций</v>
      </c>
      <c r="B261" s="52" t="str">
        <f>загрузить!B211</f>
        <v>тыс. рублей</v>
      </c>
      <c r="C261" s="48">
        <f>загрузить!C211</f>
        <v>0</v>
      </c>
      <c r="D261" s="28">
        <f>загрузить!D211</f>
        <v>0</v>
      </c>
      <c r="E261" s="40">
        <f>загрузить!E211</f>
        <v>0</v>
      </c>
      <c r="F261" s="46">
        <f>загрузить!F211</f>
        <v>0</v>
      </c>
      <c r="G261" s="40">
        <f>загрузить!G211</f>
        <v>0</v>
      </c>
      <c r="H261" s="46">
        <f>загрузить!H211</f>
        <v>0</v>
      </c>
      <c r="I261" s="40">
        <f>загрузить!I211</f>
        <v>0</v>
      </c>
      <c r="J261" s="46">
        <f>загрузить!J211</f>
        <v>0</v>
      </c>
      <c r="K261" s="40">
        <f>загрузить!K211</f>
        <v>0</v>
      </c>
      <c r="L261" s="163"/>
    </row>
    <row r="262" spans="1:12" s="12" customFormat="1" ht="11.25" customHeight="1" x14ac:dyDescent="0.15">
      <c r="A262" s="68" t="str">
        <f>загрузить!A212</f>
        <v>31 Производство мебели</v>
      </c>
      <c r="B262" s="69"/>
      <c r="C262" s="74"/>
      <c r="D262" s="75"/>
      <c r="E262" s="76"/>
      <c r="F262" s="74"/>
      <c r="G262" s="76"/>
      <c r="H262" s="74"/>
      <c r="I262" s="76"/>
      <c r="J262" s="74"/>
      <c r="K262" s="76"/>
      <c r="L262" s="73"/>
    </row>
    <row r="263" spans="1:12" s="12" customFormat="1" ht="11.25" customHeight="1" x14ac:dyDescent="0.15">
      <c r="A263" s="63" t="str">
        <f>загрузить!A213</f>
        <v>Финансовый результат</v>
      </c>
      <c r="B263" s="55" t="str">
        <f>загрузить!B213</f>
        <v>тыс. рублей</v>
      </c>
      <c r="C263" s="64">
        <f>загрузить!C213</f>
        <v>0</v>
      </c>
      <c r="D263" s="77">
        <f>загрузить!D213</f>
        <v>0</v>
      </c>
      <c r="E263" s="78">
        <f>загрузить!E213</f>
        <v>0</v>
      </c>
      <c r="F263" s="64">
        <f>загрузить!F213</f>
        <v>0</v>
      </c>
      <c r="G263" s="78">
        <f>загрузить!G213</f>
        <v>0</v>
      </c>
      <c r="H263" s="64">
        <f>загрузить!H213</f>
        <v>0</v>
      </c>
      <c r="I263" s="78">
        <f>загрузить!I213</f>
        <v>0</v>
      </c>
      <c r="J263" s="64">
        <f>загрузить!J213</f>
        <v>0</v>
      </c>
      <c r="K263" s="78">
        <f>загрузить!K213</f>
        <v>0</v>
      </c>
      <c r="L263" s="59"/>
    </row>
    <row r="264" spans="1:12" s="12" customFormat="1" ht="11.25" customHeight="1" x14ac:dyDescent="0.15">
      <c r="A264" s="63" t="str">
        <f>загрузить!A214</f>
        <v>прибыль прибыльных предприятий</v>
      </c>
      <c r="B264" s="55" t="str">
        <f>загрузить!B214</f>
        <v>тыс. рублей</v>
      </c>
      <c r="C264" s="67">
        <f>загрузить!C214</f>
        <v>0</v>
      </c>
      <c r="D264" s="65">
        <f>загрузить!D214</f>
        <v>0</v>
      </c>
      <c r="E264" s="66">
        <f>загрузить!E214</f>
        <v>0</v>
      </c>
      <c r="F264" s="67">
        <f>загрузить!F214</f>
        <v>0</v>
      </c>
      <c r="G264" s="66">
        <f>загрузить!G214</f>
        <v>0</v>
      </c>
      <c r="H264" s="67">
        <f>загрузить!H214</f>
        <v>0</v>
      </c>
      <c r="I264" s="66">
        <f>загрузить!I214</f>
        <v>0</v>
      </c>
      <c r="J264" s="67">
        <f>загрузить!J214</f>
        <v>0</v>
      </c>
      <c r="K264" s="66">
        <f>загрузить!K214</f>
        <v>0</v>
      </c>
      <c r="L264" s="59"/>
    </row>
    <row r="265" spans="1:12" s="96" customFormat="1" ht="11.25" customHeight="1" x14ac:dyDescent="0.15">
      <c r="A265" s="90" t="s">
        <v>68</v>
      </c>
      <c r="B265" s="91"/>
      <c r="C265" s="92"/>
      <c r="D265" s="93" t="e">
        <f>D264/C264*100</f>
        <v>#DIV/0!</v>
      </c>
      <c r="E265" s="94" t="e">
        <f>E264/D264*100</f>
        <v>#DIV/0!</v>
      </c>
      <c r="F265" s="92" t="e">
        <f>F264/E264*100</f>
        <v>#DIV/0!</v>
      </c>
      <c r="G265" s="94" t="e">
        <f>G264/E264*100</f>
        <v>#DIV/0!</v>
      </c>
      <c r="H265" s="92" t="e">
        <f>H264/F264*100</f>
        <v>#DIV/0!</v>
      </c>
      <c r="I265" s="94" t="e">
        <f>I264/G264*100</f>
        <v>#DIV/0!</v>
      </c>
      <c r="J265" s="92" t="e">
        <f>J264/H264*100</f>
        <v>#DIV/0!</v>
      </c>
      <c r="K265" s="94" t="e">
        <f>K264/I264*100</f>
        <v>#DIV/0!</v>
      </c>
      <c r="L265" s="95"/>
    </row>
    <row r="266" spans="1:12" s="12" customFormat="1" ht="11.25" customHeight="1" x14ac:dyDescent="0.15">
      <c r="A266" s="63" t="str">
        <f>загрузить!A215</f>
        <v>убыток организаций</v>
      </c>
      <c r="B266" s="55" t="str">
        <f>загрузить!B215</f>
        <v>тыс. рублей</v>
      </c>
      <c r="C266" s="67">
        <f>загрузить!C215</f>
        <v>0</v>
      </c>
      <c r="D266" s="65">
        <f>загрузить!D215</f>
        <v>0</v>
      </c>
      <c r="E266" s="66">
        <f>загрузить!E215</f>
        <v>0</v>
      </c>
      <c r="F266" s="67">
        <f>загрузить!F215</f>
        <v>0</v>
      </c>
      <c r="G266" s="66">
        <f>загрузить!G215</f>
        <v>0</v>
      </c>
      <c r="H266" s="67">
        <f>загрузить!H215</f>
        <v>0</v>
      </c>
      <c r="I266" s="66">
        <f>загрузить!I215</f>
        <v>0</v>
      </c>
      <c r="J266" s="67">
        <f>загрузить!J215</f>
        <v>0</v>
      </c>
      <c r="K266" s="66">
        <f>загрузить!K215</f>
        <v>0</v>
      </c>
      <c r="L266" s="59"/>
    </row>
    <row r="267" spans="1:12" s="12" customFormat="1" ht="22.5" customHeight="1" x14ac:dyDescent="0.15">
      <c r="A267" s="24" t="str">
        <f>загрузить!A216</f>
        <v>в том числе по крупным и средним предприятиям и организациям:</v>
      </c>
      <c r="B267" s="51"/>
      <c r="C267" s="44"/>
      <c r="D267" s="16"/>
      <c r="E267" s="38"/>
      <c r="F267" s="44"/>
      <c r="G267" s="38"/>
      <c r="H267" s="44"/>
      <c r="I267" s="38"/>
      <c r="J267" s="44"/>
      <c r="K267" s="38"/>
      <c r="L267" s="36"/>
    </row>
    <row r="268" spans="1:12" s="12" customFormat="1" ht="11.25" customHeight="1" x14ac:dyDescent="0.15">
      <c r="A268" s="25" t="str">
        <f>загрузить!A217</f>
        <v>Финансовый результат</v>
      </c>
      <c r="B268" s="51" t="str">
        <f>загрузить!B217</f>
        <v>тыс. рублей</v>
      </c>
      <c r="C268" s="45">
        <f>загрузить!C217</f>
        <v>0</v>
      </c>
      <c r="D268" s="17">
        <f>загрузить!D217</f>
        <v>0</v>
      </c>
      <c r="E268" s="39">
        <f>загрузить!E217</f>
        <v>0</v>
      </c>
      <c r="F268" s="45">
        <f>загрузить!F217</f>
        <v>0</v>
      </c>
      <c r="G268" s="39">
        <f>загрузить!G217</f>
        <v>0</v>
      </c>
      <c r="H268" s="45">
        <f>загрузить!H217</f>
        <v>0</v>
      </c>
      <c r="I268" s="39">
        <f>загрузить!I217</f>
        <v>0</v>
      </c>
      <c r="J268" s="45">
        <f>загрузить!J217</f>
        <v>0</v>
      </c>
      <c r="K268" s="39">
        <f>загрузить!K217</f>
        <v>0</v>
      </c>
      <c r="L268" s="161" t="s">
        <v>16</v>
      </c>
    </row>
    <row r="269" spans="1:12" s="12" customFormat="1" ht="11.25" customHeight="1" x14ac:dyDescent="0.15">
      <c r="A269" s="25" t="str">
        <f>загрузить!A218</f>
        <v>прибыль прибыльных предприятий</v>
      </c>
      <c r="B269" s="51" t="str">
        <f>загрузить!B218</f>
        <v>тыс. рублей</v>
      </c>
      <c r="C269" s="43">
        <f>загрузить!C218</f>
        <v>0</v>
      </c>
      <c r="D269" s="15">
        <f>загрузить!D218</f>
        <v>0</v>
      </c>
      <c r="E269" s="39">
        <f>загрузить!E218</f>
        <v>0</v>
      </c>
      <c r="F269" s="45">
        <f>загрузить!F218</f>
        <v>0</v>
      </c>
      <c r="G269" s="39">
        <f>загрузить!G218</f>
        <v>0</v>
      </c>
      <c r="H269" s="45">
        <f>загрузить!H218</f>
        <v>0</v>
      </c>
      <c r="I269" s="39">
        <f>загрузить!I218</f>
        <v>0</v>
      </c>
      <c r="J269" s="45">
        <f>загрузить!J218</f>
        <v>0</v>
      </c>
      <c r="K269" s="39">
        <f>загрузить!K218</f>
        <v>0</v>
      </c>
      <c r="L269" s="161"/>
    </row>
    <row r="270" spans="1:12" s="12" customFormat="1" ht="11.25" customHeight="1" x14ac:dyDescent="0.15">
      <c r="A270" s="85" t="s">
        <v>69</v>
      </c>
      <c r="B270" s="86" t="s">
        <v>70</v>
      </c>
      <c r="C270" s="87" t="e">
        <f>C269/C264*100</f>
        <v>#DIV/0!</v>
      </c>
      <c r="D270" s="88" t="e">
        <f>D269/D264*100</f>
        <v>#DIV/0!</v>
      </c>
      <c r="E270" s="89" t="e">
        <f>E269/E264*100</f>
        <v>#DIV/0!</v>
      </c>
      <c r="F270" s="87" t="e">
        <f t="shared" ref="F270" si="147">F269/F264*100</f>
        <v>#DIV/0!</v>
      </c>
      <c r="G270" s="89" t="e">
        <f t="shared" ref="G270" si="148">G269/G264*100</f>
        <v>#DIV/0!</v>
      </c>
      <c r="H270" s="87" t="e">
        <f t="shared" ref="H270" si="149">H269/H264*100</f>
        <v>#DIV/0!</v>
      </c>
      <c r="I270" s="89" t="e">
        <f t="shared" ref="I270" si="150">I269/I264*100</f>
        <v>#DIV/0!</v>
      </c>
      <c r="J270" s="87" t="e">
        <f t="shared" ref="J270" si="151">J269/J264*100</f>
        <v>#DIV/0!</v>
      </c>
      <c r="K270" s="89" t="e">
        <f t="shared" ref="K270" si="152">K269/K264*100</f>
        <v>#DIV/0!</v>
      </c>
      <c r="L270" s="162"/>
    </row>
    <row r="271" spans="1:12" s="12" customFormat="1" ht="11.25" customHeight="1" thickBot="1" x14ac:dyDescent="0.2">
      <c r="A271" s="26" t="str">
        <f>загрузить!A219</f>
        <v>убыток организаций</v>
      </c>
      <c r="B271" s="52" t="str">
        <f>загрузить!B219</f>
        <v>тыс. рублей</v>
      </c>
      <c r="C271" s="48">
        <f>загрузить!C219</f>
        <v>0</v>
      </c>
      <c r="D271" s="28">
        <f>загрузить!D219</f>
        <v>0</v>
      </c>
      <c r="E271" s="40">
        <f>загрузить!E219</f>
        <v>0</v>
      </c>
      <c r="F271" s="46">
        <f>загрузить!F219</f>
        <v>0</v>
      </c>
      <c r="G271" s="40">
        <f>загрузить!G219</f>
        <v>0</v>
      </c>
      <c r="H271" s="46">
        <f>загрузить!H219</f>
        <v>0</v>
      </c>
      <c r="I271" s="40">
        <f>загрузить!I219</f>
        <v>0</v>
      </c>
      <c r="J271" s="46">
        <f>загрузить!J219</f>
        <v>0</v>
      </c>
      <c r="K271" s="40">
        <f>загрузить!K219</f>
        <v>0</v>
      </c>
      <c r="L271" s="163"/>
    </row>
    <row r="272" spans="1:12" s="12" customFormat="1" ht="11.25" customHeight="1" x14ac:dyDescent="0.15">
      <c r="A272" s="68" t="str">
        <f>загрузить!A220</f>
        <v>32 Производство прочих готовых изделий</v>
      </c>
      <c r="B272" s="69"/>
      <c r="C272" s="74"/>
      <c r="D272" s="75"/>
      <c r="E272" s="76"/>
      <c r="F272" s="74"/>
      <c r="G272" s="76"/>
      <c r="H272" s="74"/>
      <c r="I272" s="76"/>
      <c r="J272" s="74"/>
      <c r="K272" s="76"/>
      <c r="L272" s="73"/>
    </row>
    <row r="273" spans="1:12" s="12" customFormat="1" ht="11.25" customHeight="1" x14ac:dyDescent="0.15">
      <c r="A273" s="63" t="str">
        <f>загрузить!A221</f>
        <v>Финансовый результат</v>
      </c>
      <c r="B273" s="55" t="str">
        <f>загрузить!B221</f>
        <v>тыс. рублей</v>
      </c>
      <c r="C273" s="64">
        <f>загрузить!C221</f>
        <v>-1334</v>
      </c>
      <c r="D273" s="77">
        <f>загрузить!D221</f>
        <v>2044</v>
      </c>
      <c r="E273" s="78">
        <f>загрузить!E221</f>
        <v>2125</v>
      </c>
      <c r="F273" s="64">
        <f>загрузить!F221</f>
        <v>2167</v>
      </c>
      <c r="G273" s="78">
        <f>загрузить!G221</f>
        <v>2212</v>
      </c>
      <c r="H273" s="64">
        <f>загрузить!H221</f>
        <v>2219</v>
      </c>
      <c r="I273" s="78">
        <f>загрузить!I221</f>
        <v>2303</v>
      </c>
      <c r="J273" s="64">
        <f>загрузить!J221</f>
        <v>2262</v>
      </c>
      <c r="K273" s="78">
        <f>загрузить!K221</f>
        <v>2370</v>
      </c>
      <c r="L273" s="59"/>
    </row>
    <row r="274" spans="1:12" s="12" customFormat="1" ht="11.25" customHeight="1" x14ac:dyDescent="0.15">
      <c r="A274" s="63" t="str">
        <f>загрузить!A222</f>
        <v>прибыль прибыльных предприятий</v>
      </c>
      <c r="B274" s="55" t="str">
        <f>загрузить!B222</f>
        <v>тыс. рублей</v>
      </c>
      <c r="C274" s="67">
        <f>загрузить!C222</f>
        <v>0</v>
      </c>
      <c r="D274" s="65">
        <f>загрузить!D222</f>
        <v>2044</v>
      </c>
      <c r="E274" s="66">
        <f>загрузить!E222</f>
        <v>2125</v>
      </c>
      <c r="F274" s="67">
        <f>загрузить!F222</f>
        <v>2167</v>
      </c>
      <c r="G274" s="66">
        <f>загрузить!G222</f>
        <v>2212</v>
      </c>
      <c r="H274" s="67">
        <f>загрузить!H222</f>
        <v>2219</v>
      </c>
      <c r="I274" s="66">
        <f>загрузить!I222</f>
        <v>2303</v>
      </c>
      <c r="J274" s="67">
        <f>загрузить!J222</f>
        <v>2262</v>
      </c>
      <c r="K274" s="66">
        <f>загрузить!K222</f>
        <v>2370</v>
      </c>
      <c r="L274" s="59"/>
    </row>
    <row r="275" spans="1:12" s="96" customFormat="1" ht="11.25" customHeight="1" x14ac:dyDescent="0.15">
      <c r="A275" s="90" t="s">
        <v>68</v>
      </c>
      <c r="B275" s="91"/>
      <c r="C275" s="92"/>
      <c r="D275" s="93" t="e">
        <f>D274/C274*100</f>
        <v>#DIV/0!</v>
      </c>
      <c r="E275" s="94">
        <f>E274/D274*100</f>
        <v>103.9628180039139</v>
      </c>
      <c r="F275" s="92">
        <f>F274/E274*100</f>
        <v>101.97647058823529</v>
      </c>
      <c r="G275" s="94">
        <f>G274/E274*100</f>
        <v>104.09411764705882</v>
      </c>
      <c r="H275" s="92">
        <f>H274/F274*100</f>
        <v>102.39963082602677</v>
      </c>
      <c r="I275" s="94">
        <f>I274/G274*100</f>
        <v>104.11392405063292</v>
      </c>
      <c r="J275" s="92">
        <f>J274/H274*100</f>
        <v>101.93780982424516</v>
      </c>
      <c r="K275" s="94">
        <f>K274/I274*100</f>
        <v>102.90924880590535</v>
      </c>
      <c r="L275" s="95"/>
    </row>
    <row r="276" spans="1:12" s="12" customFormat="1" ht="11.25" customHeight="1" x14ac:dyDescent="0.15">
      <c r="A276" s="63" t="str">
        <f>загрузить!A223</f>
        <v>убыток организаций</v>
      </c>
      <c r="B276" s="55" t="str">
        <f>загрузить!B223</f>
        <v>тыс. рублей</v>
      </c>
      <c r="C276" s="67">
        <f>загрузить!C223</f>
        <v>1334</v>
      </c>
      <c r="D276" s="65">
        <f>загрузить!D223</f>
        <v>0</v>
      </c>
      <c r="E276" s="66">
        <f>загрузить!E223</f>
        <v>0</v>
      </c>
      <c r="F276" s="67">
        <f>загрузить!F223</f>
        <v>0</v>
      </c>
      <c r="G276" s="66">
        <f>загрузить!G223</f>
        <v>0</v>
      </c>
      <c r="H276" s="67">
        <f>загрузить!H223</f>
        <v>0</v>
      </c>
      <c r="I276" s="66">
        <f>загрузить!I223</f>
        <v>0</v>
      </c>
      <c r="J276" s="67">
        <f>загрузить!J223</f>
        <v>0</v>
      </c>
      <c r="K276" s="66">
        <f>загрузить!K223</f>
        <v>0</v>
      </c>
      <c r="L276" s="59"/>
    </row>
    <row r="277" spans="1:12" s="12" customFormat="1" ht="21.75" customHeight="1" x14ac:dyDescent="0.15">
      <c r="A277" s="24" t="str">
        <f>загрузить!A224</f>
        <v>в том числе по крупным и средним предприятиям и организациям:</v>
      </c>
      <c r="B277" s="51"/>
      <c r="C277" s="44"/>
      <c r="D277" s="16"/>
      <c r="E277" s="38"/>
      <c r="F277" s="44"/>
      <c r="G277" s="38"/>
      <c r="H277" s="44"/>
      <c r="I277" s="38"/>
      <c r="J277" s="44"/>
      <c r="K277" s="38"/>
      <c r="L277" s="36"/>
    </row>
    <row r="278" spans="1:12" s="12" customFormat="1" ht="11.25" customHeight="1" x14ac:dyDescent="0.15">
      <c r="A278" s="25" t="str">
        <f>загрузить!A225</f>
        <v>Финансовый результат</v>
      </c>
      <c r="B278" s="51" t="str">
        <f>загрузить!B225</f>
        <v>тыс. рублей</v>
      </c>
      <c r="C278" s="45">
        <f>загрузить!C225</f>
        <v>-1334</v>
      </c>
      <c r="D278" s="17">
        <f>загрузить!D225</f>
        <v>2044</v>
      </c>
      <c r="E278" s="39">
        <f>загрузить!E225</f>
        <v>0</v>
      </c>
      <c r="F278" s="45">
        <f>загрузить!F225</f>
        <v>0</v>
      </c>
      <c r="G278" s="39">
        <f>загрузить!G225</f>
        <v>0</v>
      </c>
      <c r="H278" s="45">
        <f>загрузить!H225</f>
        <v>0</v>
      </c>
      <c r="I278" s="39">
        <f>загрузить!I225</f>
        <v>0</v>
      </c>
      <c r="J278" s="45">
        <f>загрузить!J225</f>
        <v>0</v>
      </c>
      <c r="K278" s="39">
        <f>загрузить!K225</f>
        <v>0</v>
      </c>
      <c r="L278" s="161" t="s">
        <v>16</v>
      </c>
    </row>
    <row r="279" spans="1:12" s="12" customFormat="1" ht="11.25" customHeight="1" x14ac:dyDescent="0.15">
      <c r="A279" s="25" t="str">
        <f>загрузить!A226</f>
        <v>прибыль прибыльных предприятий</v>
      </c>
      <c r="B279" s="51" t="str">
        <f>загрузить!B226</f>
        <v>тыс. рублей</v>
      </c>
      <c r="C279" s="43">
        <f>загрузить!C226</f>
        <v>0</v>
      </c>
      <c r="D279" s="15">
        <f>загрузить!D226</f>
        <v>2044</v>
      </c>
      <c r="E279" s="39">
        <f>загрузить!E226</f>
        <v>2125</v>
      </c>
      <c r="F279" s="45">
        <f>загрузить!F226</f>
        <v>2167</v>
      </c>
      <c r="G279" s="39">
        <f>загрузить!G226</f>
        <v>2212</v>
      </c>
      <c r="H279" s="45">
        <f>загрузить!H226</f>
        <v>2219</v>
      </c>
      <c r="I279" s="39">
        <f>загрузить!I226</f>
        <v>2303</v>
      </c>
      <c r="J279" s="45">
        <f>загрузить!J226</f>
        <v>2262</v>
      </c>
      <c r="K279" s="39">
        <f>загрузить!K226</f>
        <v>2370</v>
      </c>
      <c r="L279" s="161"/>
    </row>
    <row r="280" spans="1:12" s="12" customFormat="1" ht="11.25" customHeight="1" x14ac:dyDescent="0.15">
      <c r="A280" s="85" t="s">
        <v>69</v>
      </c>
      <c r="B280" s="86" t="s">
        <v>70</v>
      </c>
      <c r="C280" s="87" t="e">
        <f>C279/C274*100</f>
        <v>#DIV/0!</v>
      </c>
      <c r="D280" s="88">
        <f>D279/D274*100</f>
        <v>100</v>
      </c>
      <c r="E280" s="89">
        <f>E279/E274*100</f>
        <v>100</v>
      </c>
      <c r="F280" s="87">
        <f t="shared" ref="F280" si="153">F279/F274*100</f>
        <v>100</v>
      </c>
      <c r="G280" s="89">
        <f t="shared" ref="G280" si="154">G279/G274*100</f>
        <v>100</v>
      </c>
      <c r="H280" s="87">
        <f t="shared" ref="H280" si="155">H279/H274*100</f>
        <v>100</v>
      </c>
      <c r="I280" s="89">
        <f t="shared" ref="I280" si="156">I279/I274*100</f>
        <v>100</v>
      </c>
      <c r="J280" s="87">
        <f t="shared" ref="J280" si="157">J279/J274*100</f>
        <v>100</v>
      </c>
      <c r="K280" s="89">
        <f t="shared" ref="K280" si="158">K279/K274*100</f>
        <v>100</v>
      </c>
      <c r="L280" s="162"/>
    </row>
    <row r="281" spans="1:12" s="12" customFormat="1" ht="11.25" customHeight="1" thickBot="1" x14ac:dyDescent="0.2">
      <c r="A281" s="26" t="str">
        <f>загрузить!A227</f>
        <v>убыток организаций</v>
      </c>
      <c r="B281" s="52" t="str">
        <f>загрузить!B227</f>
        <v>тыс. рублей</v>
      </c>
      <c r="C281" s="48">
        <f>загрузить!C227</f>
        <v>1334</v>
      </c>
      <c r="D281" s="28">
        <f>загрузить!D227</f>
        <v>0</v>
      </c>
      <c r="E281" s="40">
        <f>загрузить!E227</f>
        <v>0</v>
      </c>
      <c r="F281" s="46">
        <f>загрузить!F227</f>
        <v>0</v>
      </c>
      <c r="G281" s="40">
        <f>загрузить!G227</f>
        <v>0</v>
      </c>
      <c r="H281" s="46">
        <f>загрузить!H227</f>
        <v>0</v>
      </c>
      <c r="I281" s="40">
        <f>загрузить!I227</f>
        <v>0</v>
      </c>
      <c r="J281" s="46">
        <f>загрузить!J227</f>
        <v>0</v>
      </c>
      <c r="K281" s="40">
        <f>загрузить!K227</f>
        <v>0</v>
      </c>
      <c r="L281" s="163"/>
    </row>
    <row r="282" spans="1:12" s="12" customFormat="1" ht="19.5" customHeight="1" x14ac:dyDescent="0.15">
      <c r="A282" s="68" t="str">
        <f>загрузить!A228</f>
        <v>33 Ремонт и монтаж машин и оборудования</v>
      </c>
      <c r="B282" s="69"/>
      <c r="C282" s="74"/>
      <c r="D282" s="75"/>
      <c r="E282" s="76"/>
      <c r="F282" s="74"/>
      <c r="G282" s="76"/>
      <c r="H282" s="74"/>
      <c r="I282" s="76"/>
      <c r="J282" s="74"/>
      <c r="K282" s="76"/>
      <c r="L282" s="73"/>
    </row>
    <row r="283" spans="1:12" s="12" customFormat="1" ht="11.25" customHeight="1" x14ac:dyDescent="0.15">
      <c r="A283" s="63" t="str">
        <f>загрузить!A229</f>
        <v>Финансовый результат</v>
      </c>
      <c r="B283" s="55" t="str">
        <f>загрузить!B229</f>
        <v>тыс. рублей</v>
      </c>
      <c r="C283" s="64">
        <f>загрузить!C229</f>
        <v>-9518</v>
      </c>
      <c r="D283" s="77">
        <f>загрузить!D229</f>
        <v>-4400</v>
      </c>
      <c r="E283" s="78">
        <f>загрузить!E229</f>
        <v>-1609</v>
      </c>
      <c r="F283" s="64">
        <f>загрузить!F229</f>
        <v>-548</v>
      </c>
      <c r="G283" s="78">
        <f>загрузить!G229</f>
        <v>-441</v>
      </c>
      <c r="H283" s="64">
        <f>загрузить!H229</f>
        <v>-438</v>
      </c>
      <c r="I283" s="78">
        <f>загрузить!I229</f>
        <v>-273</v>
      </c>
      <c r="J283" s="64">
        <f>загрузить!J229</f>
        <v>-330</v>
      </c>
      <c r="K283" s="78">
        <f>загрузить!K229</f>
        <v>-103</v>
      </c>
      <c r="L283" s="59"/>
    </row>
    <row r="284" spans="1:12" s="12" customFormat="1" ht="11.25" customHeight="1" x14ac:dyDescent="0.15">
      <c r="A284" s="63" t="str">
        <f>загрузить!A230</f>
        <v>прибыль прибыльных предприятий</v>
      </c>
      <c r="B284" s="55" t="str">
        <f>загрузить!B230</f>
        <v>тыс. рублей</v>
      </c>
      <c r="C284" s="67">
        <f>загрузить!C230</f>
        <v>260</v>
      </c>
      <c r="D284" s="65">
        <f>загрузить!D230</f>
        <v>308</v>
      </c>
      <c r="E284" s="66">
        <f>загрузить!E230</f>
        <v>443</v>
      </c>
      <c r="F284" s="67">
        <f>загрузить!F230</f>
        <v>452</v>
      </c>
      <c r="G284" s="66">
        <f>загрузить!G230</f>
        <v>459</v>
      </c>
      <c r="H284" s="67">
        <f>загрузить!H230</f>
        <v>462</v>
      </c>
      <c r="I284" s="66">
        <f>загрузить!I230</f>
        <v>477</v>
      </c>
      <c r="J284" s="67">
        <f>загрузить!J230</f>
        <v>470</v>
      </c>
      <c r="K284" s="66">
        <f>загрузить!K230</f>
        <v>497</v>
      </c>
      <c r="L284" s="59"/>
    </row>
    <row r="285" spans="1:12" s="96" customFormat="1" ht="11.25" customHeight="1" x14ac:dyDescent="0.15">
      <c r="A285" s="90" t="s">
        <v>68</v>
      </c>
      <c r="B285" s="91"/>
      <c r="C285" s="92"/>
      <c r="D285" s="93">
        <f>D284/C284*100</f>
        <v>118.46153846153847</v>
      </c>
      <c r="E285" s="94">
        <f>E284/D284*100</f>
        <v>143.83116883116881</v>
      </c>
      <c r="F285" s="92">
        <f>F284/E284*100</f>
        <v>102.0316027088036</v>
      </c>
      <c r="G285" s="94">
        <f>G284/E284*100</f>
        <v>103.61173814898419</v>
      </c>
      <c r="H285" s="92">
        <f>H284/F284*100</f>
        <v>102.21238938053096</v>
      </c>
      <c r="I285" s="94">
        <f>I284/G284*100</f>
        <v>103.92156862745099</v>
      </c>
      <c r="J285" s="92">
        <f>J284/H284*100</f>
        <v>101.73160173160174</v>
      </c>
      <c r="K285" s="94">
        <f>K284/I284*100</f>
        <v>104.19287211740043</v>
      </c>
      <c r="L285" s="95"/>
    </row>
    <row r="286" spans="1:12" s="12" customFormat="1" ht="11.25" customHeight="1" x14ac:dyDescent="0.15">
      <c r="A286" s="63" t="str">
        <f>загрузить!A231</f>
        <v>убыток организаций</v>
      </c>
      <c r="B286" s="55" t="str">
        <f>загрузить!B231</f>
        <v>тыс. рублей</v>
      </c>
      <c r="C286" s="67">
        <f>загрузить!C231</f>
        <v>9778</v>
      </c>
      <c r="D286" s="65">
        <f>загрузить!D231</f>
        <v>4708</v>
      </c>
      <c r="E286" s="66">
        <f>загрузить!E231</f>
        <v>2052</v>
      </c>
      <c r="F286" s="67">
        <f>загрузить!F231</f>
        <v>1000</v>
      </c>
      <c r="G286" s="66">
        <f>загрузить!G231</f>
        <v>900</v>
      </c>
      <c r="H286" s="67">
        <f>загрузить!H231</f>
        <v>900</v>
      </c>
      <c r="I286" s="66">
        <f>загрузить!I231</f>
        <v>750</v>
      </c>
      <c r="J286" s="67">
        <f>загрузить!J231</f>
        <v>800</v>
      </c>
      <c r="K286" s="66">
        <f>загрузить!K231</f>
        <v>600</v>
      </c>
      <c r="L286" s="59"/>
    </row>
    <row r="287" spans="1:12" s="12" customFormat="1" ht="23.25" customHeight="1" x14ac:dyDescent="0.15">
      <c r="A287" s="24" t="str">
        <f>загрузить!A232</f>
        <v>в том числе по крупным и средним предприятиям и организациям:</v>
      </c>
      <c r="B287" s="51"/>
      <c r="C287" s="44"/>
      <c r="D287" s="16"/>
      <c r="E287" s="38"/>
      <c r="F287" s="44"/>
      <c r="G287" s="38"/>
      <c r="H287" s="44"/>
      <c r="I287" s="38"/>
      <c r="J287" s="44"/>
      <c r="K287" s="38"/>
      <c r="L287" s="36"/>
    </row>
    <row r="288" spans="1:12" s="12" customFormat="1" ht="11.25" customHeight="1" x14ac:dyDescent="0.15">
      <c r="A288" s="25" t="str">
        <f>загрузить!A233</f>
        <v>Финансовый результат</v>
      </c>
      <c r="B288" s="51" t="str">
        <f>загрузить!B233</f>
        <v>тыс. рублей</v>
      </c>
      <c r="C288" s="45">
        <f>загрузить!C233</f>
        <v>0</v>
      </c>
      <c r="D288" s="17">
        <f>загрузить!D233</f>
        <v>0</v>
      </c>
      <c r="E288" s="39">
        <f>загрузить!E233</f>
        <v>0</v>
      </c>
      <c r="F288" s="45">
        <f>загрузить!F233</f>
        <v>0</v>
      </c>
      <c r="G288" s="39">
        <f>загрузить!G233</f>
        <v>0</v>
      </c>
      <c r="H288" s="45">
        <f>загрузить!H233</f>
        <v>0</v>
      </c>
      <c r="I288" s="39">
        <f>загрузить!I233</f>
        <v>0</v>
      </c>
      <c r="J288" s="45">
        <f>загрузить!J233</f>
        <v>0</v>
      </c>
      <c r="K288" s="39">
        <f>загрузить!K233</f>
        <v>0</v>
      </c>
      <c r="L288" s="161" t="s">
        <v>16</v>
      </c>
    </row>
    <row r="289" spans="1:12" s="12" customFormat="1" ht="11.25" customHeight="1" x14ac:dyDescent="0.15">
      <c r="A289" s="25" t="str">
        <f>загрузить!A234</f>
        <v>прибыль прибыльных предприятий</v>
      </c>
      <c r="B289" s="51" t="str">
        <f>загрузить!B234</f>
        <v>тыс. рублей</v>
      </c>
      <c r="C289" s="43">
        <f>загрузить!C234</f>
        <v>0</v>
      </c>
      <c r="D289" s="15">
        <f>загрузить!D234</f>
        <v>0</v>
      </c>
      <c r="E289" s="39">
        <f>загрузить!E234</f>
        <v>0</v>
      </c>
      <c r="F289" s="45">
        <f>загрузить!F234</f>
        <v>0</v>
      </c>
      <c r="G289" s="39">
        <f>загрузить!G234</f>
        <v>0</v>
      </c>
      <c r="H289" s="45">
        <f>загрузить!H234</f>
        <v>0</v>
      </c>
      <c r="I289" s="39">
        <f>загрузить!I234</f>
        <v>0</v>
      </c>
      <c r="J289" s="45">
        <f>загрузить!J234</f>
        <v>0</v>
      </c>
      <c r="K289" s="39">
        <f>загрузить!K234</f>
        <v>0</v>
      </c>
      <c r="L289" s="161"/>
    </row>
    <row r="290" spans="1:12" s="12" customFormat="1" ht="11.25" customHeight="1" x14ac:dyDescent="0.15">
      <c r="A290" s="85" t="s">
        <v>69</v>
      </c>
      <c r="B290" s="86" t="s">
        <v>70</v>
      </c>
      <c r="C290" s="87">
        <f>C289/C284*100</f>
        <v>0</v>
      </c>
      <c r="D290" s="88">
        <f>D289/D284*100</f>
        <v>0</v>
      </c>
      <c r="E290" s="89">
        <f>E289/E284*100</f>
        <v>0</v>
      </c>
      <c r="F290" s="87">
        <f t="shared" ref="F290" si="159">F289/F284*100</f>
        <v>0</v>
      </c>
      <c r="G290" s="89">
        <f t="shared" ref="G290" si="160">G289/G284*100</f>
        <v>0</v>
      </c>
      <c r="H290" s="87">
        <f t="shared" ref="H290" si="161">H289/H284*100</f>
        <v>0</v>
      </c>
      <c r="I290" s="89">
        <f t="shared" ref="I290" si="162">I289/I284*100</f>
        <v>0</v>
      </c>
      <c r="J290" s="87">
        <f t="shared" ref="J290" si="163">J289/J284*100</f>
        <v>0</v>
      </c>
      <c r="K290" s="89">
        <f t="shared" ref="K290" si="164">K289/K284*100</f>
        <v>0</v>
      </c>
      <c r="L290" s="162"/>
    </row>
    <row r="291" spans="1:12" s="12" customFormat="1" ht="11.25" customHeight="1" thickBot="1" x14ac:dyDescent="0.2">
      <c r="A291" s="26" t="str">
        <f>загрузить!A235</f>
        <v>убыток организаций</v>
      </c>
      <c r="B291" s="52" t="str">
        <f>загрузить!B235</f>
        <v>тыс. рублей</v>
      </c>
      <c r="C291" s="48">
        <f>загрузить!C235</f>
        <v>0</v>
      </c>
      <c r="D291" s="28">
        <f>загрузить!D235</f>
        <v>0</v>
      </c>
      <c r="E291" s="40">
        <f>загрузить!E235</f>
        <v>0</v>
      </c>
      <c r="F291" s="46">
        <f>загрузить!F235</f>
        <v>0</v>
      </c>
      <c r="G291" s="40">
        <f>загрузить!G235</f>
        <v>0</v>
      </c>
      <c r="H291" s="46">
        <f>загрузить!H235</f>
        <v>0</v>
      </c>
      <c r="I291" s="40">
        <f>загрузить!I235</f>
        <v>0</v>
      </c>
      <c r="J291" s="46">
        <f>загрузить!J235</f>
        <v>0</v>
      </c>
      <c r="K291" s="40">
        <f>загрузить!K235</f>
        <v>0</v>
      </c>
      <c r="L291" s="163"/>
    </row>
    <row r="292" spans="1:12" s="12" customFormat="1" ht="32.25" customHeight="1" x14ac:dyDescent="0.15">
      <c r="A292" s="68" t="str">
        <f>загрузить!A236</f>
        <v>Раздел D Обеспечение электрической энергией, газом и паром; кондиционирование воздуха</v>
      </c>
      <c r="B292" s="69"/>
      <c r="C292" s="74"/>
      <c r="D292" s="75"/>
      <c r="E292" s="76"/>
      <c r="F292" s="74"/>
      <c r="G292" s="76"/>
      <c r="H292" s="74"/>
      <c r="I292" s="76"/>
      <c r="J292" s="74"/>
      <c r="K292" s="76"/>
      <c r="L292" s="73"/>
    </row>
    <row r="293" spans="1:12" s="12" customFormat="1" ht="11.25" customHeight="1" x14ac:dyDescent="0.15">
      <c r="A293" s="63" t="str">
        <f>загрузить!A237</f>
        <v>Финансовый результат</v>
      </c>
      <c r="B293" s="55" t="str">
        <f>загрузить!B237</f>
        <v>тыс. рублей</v>
      </c>
      <c r="C293" s="64">
        <f>загрузить!C237</f>
        <v>128</v>
      </c>
      <c r="D293" s="77">
        <f>загрузить!D237</f>
        <v>137</v>
      </c>
      <c r="E293" s="78">
        <f>загрузить!E237</f>
        <v>144</v>
      </c>
      <c r="F293" s="64">
        <f>загрузить!F237</f>
        <v>147</v>
      </c>
      <c r="G293" s="78">
        <f>загрузить!G237</f>
        <v>150</v>
      </c>
      <c r="H293" s="64">
        <f>загрузить!H237</f>
        <v>150</v>
      </c>
      <c r="I293" s="78">
        <f>загрузить!I237</f>
        <v>156</v>
      </c>
      <c r="J293" s="64">
        <f>загрузить!J237</f>
        <v>151</v>
      </c>
      <c r="K293" s="78">
        <f>загрузить!K237</f>
        <v>161</v>
      </c>
      <c r="L293" s="59"/>
    </row>
    <row r="294" spans="1:12" s="12" customFormat="1" ht="11.25" customHeight="1" x14ac:dyDescent="0.15">
      <c r="A294" s="63" t="str">
        <f>загрузить!A238</f>
        <v>прибыль прибыльных предприятий</v>
      </c>
      <c r="B294" s="55" t="str">
        <f>загрузить!B238</f>
        <v>тыс. рублей</v>
      </c>
      <c r="C294" s="64">
        <f>загрузить!C238</f>
        <v>128</v>
      </c>
      <c r="D294" s="65">
        <f>загрузить!D238</f>
        <v>137</v>
      </c>
      <c r="E294" s="66">
        <f>загрузить!E238</f>
        <v>144</v>
      </c>
      <c r="F294" s="67">
        <f>загрузить!F238</f>
        <v>147</v>
      </c>
      <c r="G294" s="66">
        <f>загрузить!G238</f>
        <v>150</v>
      </c>
      <c r="H294" s="67">
        <f>загрузить!H238</f>
        <v>150</v>
      </c>
      <c r="I294" s="66">
        <f>загрузить!I238</f>
        <v>156</v>
      </c>
      <c r="J294" s="67">
        <f>загрузить!J238</f>
        <v>151</v>
      </c>
      <c r="K294" s="66">
        <f>загрузить!K238</f>
        <v>161</v>
      </c>
      <c r="L294" s="59"/>
    </row>
    <row r="295" spans="1:12" s="96" customFormat="1" ht="11.25" customHeight="1" x14ac:dyDescent="0.15">
      <c r="A295" s="90" t="s">
        <v>68</v>
      </c>
      <c r="B295" s="91"/>
      <c r="C295" s="92"/>
      <c r="D295" s="93">
        <f>D294/C294*100</f>
        <v>107.03125</v>
      </c>
      <c r="E295" s="94">
        <f>E294/D294*100</f>
        <v>105.1094890510949</v>
      </c>
      <c r="F295" s="92">
        <f>F294/E294*100</f>
        <v>102.08333333333333</v>
      </c>
      <c r="G295" s="94">
        <f>G294/E294*100</f>
        <v>104.16666666666667</v>
      </c>
      <c r="H295" s="92">
        <f>H294/F294*100</f>
        <v>102.04081632653062</v>
      </c>
      <c r="I295" s="94">
        <f>I294/G294*100</f>
        <v>104</v>
      </c>
      <c r="J295" s="92">
        <f>J294/H294*100</f>
        <v>100.66666666666666</v>
      </c>
      <c r="K295" s="94">
        <f>K294/I294*100</f>
        <v>103.20512820512822</v>
      </c>
      <c r="L295" s="95"/>
    </row>
    <row r="296" spans="1:12" s="12" customFormat="1" ht="11.25" customHeight="1" x14ac:dyDescent="0.15">
      <c r="A296" s="63" t="str">
        <f>загрузить!A239</f>
        <v>убыток организаций</v>
      </c>
      <c r="B296" s="55" t="str">
        <f>загрузить!B239</f>
        <v>тыс. рублей</v>
      </c>
      <c r="C296" s="64">
        <f>загрузить!C239</f>
        <v>0</v>
      </c>
      <c r="D296" s="65">
        <f>загрузить!D239</f>
        <v>0</v>
      </c>
      <c r="E296" s="66">
        <f>загрузить!E239</f>
        <v>0</v>
      </c>
      <c r="F296" s="67">
        <f>загрузить!F239</f>
        <v>0</v>
      </c>
      <c r="G296" s="66">
        <f>загрузить!G239</f>
        <v>0</v>
      </c>
      <c r="H296" s="67">
        <f>загрузить!H239</f>
        <v>0</v>
      </c>
      <c r="I296" s="66">
        <f>загрузить!I239</f>
        <v>0</v>
      </c>
      <c r="J296" s="67">
        <f>загрузить!J239</f>
        <v>0</v>
      </c>
      <c r="K296" s="66">
        <f>загрузить!K239</f>
        <v>0</v>
      </c>
      <c r="L296" s="59"/>
    </row>
    <row r="297" spans="1:12" s="12" customFormat="1" ht="21.75" customHeight="1" x14ac:dyDescent="0.15">
      <c r="A297" s="24" t="str">
        <f>загрузить!A240</f>
        <v>в том числе по крупным и средним предприятиям и организациям:</v>
      </c>
      <c r="B297" s="51"/>
      <c r="C297" s="44"/>
      <c r="D297" s="16"/>
      <c r="E297" s="38"/>
      <c r="F297" s="44"/>
      <c r="G297" s="38"/>
      <c r="H297" s="44"/>
      <c r="I297" s="38"/>
      <c r="J297" s="44"/>
      <c r="K297" s="38"/>
      <c r="L297" s="36"/>
    </row>
    <row r="298" spans="1:12" s="12" customFormat="1" ht="11.25" customHeight="1" x14ac:dyDescent="0.15">
      <c r="A298" s="25" t="str">
        <f>загрузить!A241</f>
        <v>Финансовый результат</v>
      </c>
      <c r="B298" s="51" t="str">
        <f>загрузить!B241</f>
        <v>тыс. рублей</v>
      </c>
      <c r="C298" s="45">
        <f>загрузить!C241</f>
        <v>0</v>
      </c>
      <c r="D298" s="17">
        <f>загрузить!D241</f>
        <v>0</v>
      </c>
      <c r="E298" s="39">
        <f>загрузить!E241</f>
        <v>0</v>
      </c>
      <c r="F298" s="45">
        <f>загрузить!F241</f>
        <v>0</v>
      </c>
      <c r="G298" s="39">
        <f>загрузить!G241</f>
        <v>0</v>
      </c>
      <c r="H298" s="45">
        <f>загрузить!H241</f>
        <v>0</v>
      </c>
      <c r="I298" s="39">
        <f>загрузить!I241</f>
        <v>0</v>
      </c>
      <c r="J298" s="45">
        <f>загрузить!J241</f>
        <v>0</v>
      </c>
      <c r="K298" s="39">
        <f>загрузить!K241</f>
        <v>0</v>
      </c>
      <c r="L298" s="161" t="s">
        <v>16</v>
      </c>
    </row>
    <row r="299" spans="1:12" s="12" customFormat="1" ht="11.25" customHeight="1" x14ac:dyDescent="0.15">
      <c r="A299" s="25" t="str">
        <f>загрузить!A242</f>
        <v>прибыль прибыльных предприятий</v>
      </c>
      <c r="B299" s="51" t="str">
        <f>загрузить!B242</f>
        <v>тыс. рублей</v>
      </c>
      <c r="C299" s="45">
        <f>загрузить!C242</f>
        <v>0</v>
      </c>
      <c r="D299" s="17">
        <f>загрузить!D242</f>
        <v>0</v>
      </c>
      <c r="E299" s="39">
        <f>загрузить!E242</f>
        <v>0</v>
      </c>
      <c r="F299" s="45">
        <f>загрузить!F242</f>
        <v>0</v>
      </c>
      <c r="G299" s="39">
        <f>загрузить!G242</f>
        <v>0</v>
      </c>
      <c r="H299" s="45">
        <f>загрузить!H242</f>
        <v>0</v>
      </c>
      <c r="I299" s="39">
        <f>загрузить!I242</f>
        <v>0</v>
      </c>
      <c r="J299" s="45">
        <f>загрузить!J242</f>
        <v>0</v>
      </c>
      <c r="K299" s="39">
        <f>загрузить!K242</f>
        <v>0</v>
      </c>
      <c r="L299" s="161"/>
    </row>
    <row r="300" spans="1:12" s="12" customFormat="1" ht="11.25" customHeight="1" x14ac:dyDescent="0.15">
      <c r="A300" s="85" t="s">
        <v>69</v>
      </c>
      <c r="B300" s="86" t="s">
        <v>70</v>
      </c>
      <c r="C300" s="87">
        <f>C299/C294*100</f>
        <v>0</v>
      </c>
      <c r="D300" s="88">
        <f>D299/D294*100</f>
        <v>0</v>
      </c>
      <c r="E300" s="89">
        <f>E299/E294*100</f>
        <v>0</v>
      </c>
      <c r="F300" s="87">
        <f t="shared" ref="F300" si="165">F299/F294*100</f>
        <v>0</v>
      </c>
      <c r="G300" s="89">
        <f t="shared" ref="G300" si="166">G299/G294*100</f>
        <v>0</v>
      </c>
      <c r="H300" s="87">
        <f t="shared" ref="H300" si="167">H299/H294*100</f>
        <v>0</v>
      </c>
      <c r="I300" s="89">
        <f t="shared" ref="I300" si="168">I299/I294*100</f>
        <v>0</v>
      </c>
      <c r="J300" s="87">
        <f t="shared" ref="J300" si="169">J299/J294*100</f>
        <v>0</v>
      </c>
      <c r="K300" s="89">
        <f t="shared" ref="K300" si="170">K299/K294*100</f>
        <v>0</v>
      </c>
      <c r="L300" s="162"/>
    </row>
    <row r="301" spans="1:12" s="12" customFormat="1" ht="11.25" customHeight="1" thickBot="1" x14ac:dyDescent="0.2">
      <c r="A301" s="26" t="str">
        <f>загрузить!A243</f>
        <v>убыток организаций</v>
      </c>
      <c r="B301" s="52" t="str">
        <f>загрузить!B243</f>
        <v>тыс. рублей</v>
      </c>
      <c r="C301" s="46">
        <f>загрузить!C243</f>
        <v>0</v>
      </c>
      <c r="D301" s="27">
        <f>загрузить!D243</f>
        <v>0</v>
      </c>
      <c r="E301" s="40">
        <f>загрузить!E243</f>
        <v>0</v>
      </c>
      <c r="F301" s="46">
        <f>загрузить!F243</f>
        <v>0</v>
      </c>
      <c r="G301" s="40">
        <f>загрузить!G243</f>
        <v>0</v>
      </c>
      <c r="H301" s="46">
        <f>загрузить!H243</f>
        <v>0</v>
      </c>
      <c r="I301" s="40">
        <f>загрузить!I243</f>
        <v>0</v>
      </c>
      <c r="J301" s="46">
        <f>загрузить!J243</f>
        <v>0</v>
      </c>
      <c r="K301" s="40">
        <f>загрузить!K243</f>
        <v>0</v>
      </c>
      <c r="L301" s="163"/>
    </row>
    <row r="302" spans="1:12" s="12" customFormat="1" ht="23.25" customHeight="1" x14ac:dyDescent="0.15">
      <c r="A302" s="68" t="str">
        <f>загрузить!A244</f>
        <v>Раздел E Водоснабжение; водоотведение, организация сбора и утилизации отходов, деятельность по ликвидации загрязнений</v>
      </c>
      <c r="B302" s="69"/>
      <c r="C302" s="74"/>
      <c r="D302" s="75"/>
      <c r="E302" s="76"/>
      <c r="F302" s="74"/>
      <c r="G302" s="76"/>
      <c r="H302" s="74"/>
      <c r="I302" s="76"/>
      <c r="J302" s="74"/>
      <c r="K302" s="76"/>
      <c r="L302" s="73"/>
    </row>
    <row r="303" spans="1:12" s="12" customFormat="1" ht="11.25" customHeight="1" x14ac:dyDescent="0.15">
      <c r="A303" s="63" t="str">
        <f>загрузить!A245</f>
        <v>Финансовый результат</v>
      </c>
      <c r="B303" s="55" t="str">
        <f>загрузить!B245</f>
        <v>тыс. рублей</v>
      </c>
      <c r="C303" s="64">
        <f>загрузить!C245</f>
        <v>1972</v>
      </c>
      <c r="D303" s="77">
        <f>загрузить!D245</f>
        <v>2169</v>
      </c>
      <c r="E303" s="78">
        <f>загрузить!E245</f>
        <v>2277</v>
      </c>
      <c r="F303" s="64">
        <f>загрузить!F245</f>
        <v>2325</v>
      </c>
      <c r="G303" s="78">
        <f>загрузить!G245</f>
        <v>2369</v>
      </c>
      <c r="H303" s="64">
        <f>загрузить!H245</f>
        <v>2374</v>
      </c>
      <c r="I303" s="78">
        <f>загрузить!I245</f>
        <v>2461</v>
      </c>
      <c r="J303" s="64">
        <f>загрузить!J245</f>
        <v>2431</v>
      </c>
      <c r="K303" s="78">
        <f>загрузить!K245</f>
        <v>2570</v>
      </c>
      <c r="L303" s="59"/>
    </row>
    <row r="304" spans="1:12" s="12" customFormat="1" ht="11.25" customHeight="1" x14ac:dyDescent="0.15">
      <c r="A304" s="63" t="str">
        <f>загрузить!A246</f>
        <v>прибыль прибыльных предприятий</v>
      </c>
      <c r="B304" s="55" t="str">
        <f>загрузить!B246</f>
        <v>тыс. рублей</v>
      </c>
      <c r="C304" s="64">
        <f>загрузить!C246</f>
        <v>1972</v>
      </c>
      <c r="D304" s="65">
        <f>загрузить!D246</f>
        <v>2169</v>
      </c>
      <c r="E304" s="66">
        <f>загрузить!E246</f>
        <v>2277</v>
      </c>
      <c r="F304" s="67">
        <f>загрузить!F246</f>
        <v>2325</v>
      </c>
      <c r="G304" s="66">
        <f>загрузить!G246</f>
        <v>2369</v>
      </c>
      <c r="H304" s="67">
        <f>загрузить!H246</f>
        <v>2374</v>
      </c>
      <c r="I304" s="66">
        <f>загрузить!I246</f>
        <v>2461</v>
      </c>
      <c r="J304" s="67">
        <f>загрузить!J246</f>
        <v>2431</v>
      </c>
      <c r="K304" s="66">
        <f>загрузить!K246</f>
        <v>2570</v>
      </c>
      <c r="L304" s="59"/>
    </row>
    <row r="305" spans="1:12" s="96" customFormat="1" ht="11.25" customHeight="1" x14ac:dyDescent="0.15">
      <c r="A305" s="90" t="s">
        <v>68</v>
      </c>
      <c r="B305" s="91"/>
      <c r="C305" s="92"/>
      <c r="D305" s="93">
        <f>D304/C304*100</f>
        <v>109.98985801217039</v>
      </c>
      <c r="E305" s="94">
        <f>E304/D304*100</f>
        <v>104.97925311203321</v>
      </c>
      <c r="F305" s="92">
        <f>F304/E304*100</f>
        <v>102.10803689064558</v>
      </c>
      <c r="G305" s="94">
        <f>G304/E304*100</f>
        <v>104.04040404040404</v>
      </c>
      <c r="H305" s="92">
        <f>H304/F304*100</f>
        <v>102.10752688172042</v>
      </c>
      <c r="I305" s="94">
        <f>I304/G304*100</f>
        <v>103.88349514563106</v>
      </c>
      <c r="J305" s="92">
        <f>J304/H304*100</f>
        <v>102.40101095197977</v>
      </c>
      <c r="K305" s="94">
        <f>K304/I304*100</f>
        <v>104.42909386428281</v>
      </c>
      <c r="L305" s="95"/>
    </row>
    <row r="306" spans="1:12" s="12" customFormat="1" ht="11.25" customHeight="1" x14ac:dyDescent="0.15">
      <c r="A306" s="63" t="str">
        <f>загрузить!A247</f>
        <v>убыток организаций</v>
      </c>
      <c r="B306" s="55" t="str">
        <f>загрузить!B247</f>
        <v>тыс. рублей</v>
      </c>
      <c r="C306" s="64">
        <f>загрузить!C247</f>
        <v>0</v>
      </c>
      <c r="D306" s="65">
        <f>загрузить!D247</f>
        <v>0</v>
      </c>
      <c r="E306" s="66">
        <f>загрузить!E247</f>
        <v>0</v>
      </c>
      <c r="F306" s="67">
        <f>загрузить!F247</f>
        <v>0</v>
      </c>
      <c r="G306" s="66">
        <f>загрузить!G247</f>
        <v>0</v>
      </c>
      <c r="H306" s="67">
        <f>загрузить!H247</f>
        <v>0</v>
      </c>
      <c r="I306" s="66">
        <f>загрузить!I247</f>
        <v>0</v>
      </c>
      <c r="J306" s="67">
        <f>загрузить!J247</f>
        <v>0</v>
      </c>
      <c r="K306" s="66">
        <f>загрузить!K247</f>
        <v>0</v>
      </c>
      <c r="L306" s="59"/>
    </row>
    <row r="307" spans="1:12" s="12" customFormat="1" ht="21.75" customHeight="1" x14ac:dyDescent="0.15">
      <c r="A307" s="24" t="str">
        <f>загрузить!A248</f>
        <v>в том числе по крупным и средним предприятиям и организациям:</v>
      </c>
      <c r="B307" s="51"/>
      <c r="C307" s="44"/>
      <c r="D307" s="16"/>
      <c r="E307" s="38"/>
      <c r="F307" s="44"/>
      <c r="G307" s="38"/>
      <c r="H307" s="44"/>
      <c r="I307" s="38"/>
      <c r="J307" s="44"/>
      <c r="K307" s="38"/>
      <c r="L307" s="36"/>
    </row>
    <row r="308" spans="1:12" s="12" customFormat="1" ht="11.25" customHeight="1" x14ac:dyDescent="0.15">
      <c r="A308" s="25" t="str">
        <f>загрузить!A249</f>
        <v>Финансовый результат</v>
      </c>
      <c r="B308" s="51" t="str">
        <f>загрузить!B249</f>
        <v>тыс. рублей</v>
      </c>
      <c r="C308" s="45">
        <f>загрузить!C249</f>
        <v>0</v>
      </c>
      <c r="D308" s="17">
        <f>загрузить!D249</f>
        <v>0</v>
      </c>
      <c r="E308" s="39">
        <f>загрузить!E249</f>
        <v>0</v>
      </c>
      <c r="F308" s="45">
        <f>загрузить!F249</f>
        <v>0</v>
      </c>
      <c r="G308" s="39">
        <f>загрузить!G249</f>
        <v>0</v>
      </c>
      <c r="H308" s="45">
        <f>загрузить!H249</f>
        <v>0</v>
      </c>
      <c r="I308" s="39">
        <f>загрузить!I249</f>
        <v>0</v>
      </c>
      <c r="J308" s="45">
        <f>загрузить!J249</f>
        <v>0</v>
      </c>
      <c r="K308" s="39">
        <f>загрузить!K249</f>
        <v>0</v>
      </c>
      <c r="L308" s="161" t="s">
        <v>16</v>
      </c>
    </row>
    <row r="309" spans="1:12" s="12" customFormat="1" ht="11.25" customHeight="1" x14ac:dyDescent="0.15">
      <c r="A309" s="25" t="str">
        <f>загрузить!A250</f>
        <v>прибыль прибыльных предприятий</v>
      </c>
      <c r="B309" s="51" t="str">
        <f>загрузить!B250</f>
        <v>тыс. рублей</v>
      </c>
      <c r="C309" s="45">
        <f>загрузить!C250</f>
        <v>0</v>
      </c>
      <c r="D309" s="17">
        <f>загрузить!D250</f>
        <v>0</v>
      </c>
      <c r="E309" s="39">
        <f>загрузить!E250</f>
        <v>0</v>
      </c>
      <c r="F309" s="45">
        <f>загрузить!F250</f>
        <v>0</v>
      </c>
      <c r="G309" s="39">
        <f>загрузить!G250</f>
        <v>0</v>
      </c>
      <c r="H309" s="45">
        <f>загрузить!H250</f>
        <v>0</v>
      </c>
      <c r="I309" s="39">
        <f>загрузить!I250</f>
        <v>0</v>
      </c>
      <c r="J309" s="45">
        <f>загрузить!J250</f>
        <v>0</v>
      </c>
      <c r="K309" s="39">
        <f>загрузить!K250</f>
        <v>0</v>
      </c>
      <c r="L309" s="161"/>
    </row>
    <row r="310" spans="1:12" s="12" customFormat="1" ht="11.25" customHeight="1" x14ac:dyDescent="0.15">
      <c r="A310" s="85" t="s">
        <v>69</v>
      </c>
      <c r="B310" s="86" t="s">
        <v>70</v>
      </c>
      <c r="C310" s="87">
        <f>C309/C304*100</f>
        <v>0</v>
      </c>
      <c r="D310" s="88">
        <f>D309/D304*100</f>
        <v>0</v>
      </c>
      <c r="E310" s="89">
        <f>E309/E304*100</f>
        <v>0</v>
      </c>
      <c r="F310" s="87">
        <f t="shared" ref="F310" si="171">F309/F304*100</f>
        <v>0</v>
      </c>
      <c r="G310" s="89">
        <f t="shared" ref="G310" si="172">G309/G304*100</f>
        <v>0</v>
      </c>
      <c r="H310" s="87">
        <f t="shared" ref="H310" si="173">H309/H304*100</f>
        <v>0</v>
      </c>
      <c r="I310" s="89">
        <f t="shared" ref="I310" si="174">I309/I304*100</f>
        <v>0</v>
      </c>
      <c r="J310" s="87">
        <f t="shared" ref="J310" si="175">J309/J304*100</f>
        <v>0</v>
      </c>
      <c r="K310" s="89">
        <f t="shared" ref="K310" si="176">K309/K304*100</f>
        <v>0</v>
      </c>
      <c r="L310" s="162"/>
    </row>
    <row r="311" spans="1:12" s="12" customFormat="1" ht="11.25" customHeight="1" thickBot="1" x14ac:dyDescent="0.2">
      <c r="A311" s="26" t="str">
        <f>загрузить!A251</f>
        <v>убыток организаций</v>
      </c>
      <c r="B311" s="52" t="str">
        <f>загрузить!B251</f>
        <v>тыс. рублей</v>
      </c>
      <c r="C311" s="46">
        <f>загрузить!C251</f>
        <v>0</v>
      </c>
      <c r="D311" s="27">
        <f>загрузить!D251</f>
        <v>0</v>
      </c>
      <c r="E311" s="40">
        <f>загрузить!E251</f>
        <v>0</v>
      </c>
      <c r="F311" s="46">
        <f>загрузить!F251</f>
        <v>0</v>
      </c>
      <c r="G311" s="40">
        <f>загрузить!G251</f>
        <v>0</v>
      </c>
      <c r="H311" s="46">
        <f>загрузить!H251</f>
        <v>0</v>
      </c>
      <c r="I311" s="40">
        <f>загрузить!I251</f>
        <v>0</v>
      </c>
      <c r="J311" s="46">
        <f>загрузить!J251</f>
        <v>0</v>
      </c>
      <c r="K311" s="40">
        <f>загрузить!K251</f>
        <v>0</v>
      </c>
      <c r="L311" s="163"/>
    </row>
    <row r="312" spans="1:12" s="12" customFormat="1" ht="11.25" customHeight="1" x14ac:dyDescent="0.15">
      <c r="A312" s="68" t="str">
        <f>загрузить!A252</f>
        <v>Раздел F Строительство</v>
      </c>
      <c r="B312" s="69"/>
      <c r="C312" s="74"/>
      <c r="D312" s="75"/>
      <c r="E312" s="76"/>
      <c r="F312" s="74"/>
      <c r="G312" s="76"/>
      <c r="H312" s="74"/>
      <c r="I312" s="76"/>
      <c r="J312" s="74"/>
      <c r="K312" s="76"/>
      <c r="L312" s="73"/>
    </row>
    <row r="313" spans="1:12" s="12" customFormat="1" ht="11.25" customHeight="1" x14ac:dyDescent="0.15">
      <c r="A313" s="63" t="str">
        <f>загрузить!A253</f>
        <v>Финансовый результат</v>
      </c>
      <c r="B313" s="55" t="str">
        <f>загрузить!B253</f>
        <v>тыс. рублей</v>
      </c>
      <c r="C313" s="64">
        <f>загрузить!C253</f>
        <v>989</v>
      </c>
      <c r="D313" s="77">
        <f>загрузить!D253</f>
        <v>1058</v>
      </c>
      <c r="E313" s="78">
        <f>загрузить!E253</f>
        <v>1112</v>
      </c>
      <c r="F313" s="64">
        <f>загрузить!F253</f>
        <v>1135</v>
      </c>
      <c r="G313" s="78">
        <f>загрузить!G253</f>
        <v>1158</v>
      </c>
      <c r="H313" s="64">
        <f>загрузить!H253</f>
        <v>1161</v>
      </c>
      <c r="I313" s="78">
        <f>загрузить!I253</f>
        <v>1208</v>
      </c>
      <c r="J313" s="64">
        <f>загрузить!J253</f>
        <v>1190</v>
      </c>
      <c r="K313" s="78">
        <f>загрузить!K253</f>
        <v>1260</v>
      </c>
      <c r="L313" s="59"/>
    </row>
    <row r="314" spans="1:12" s="12" customFormat="1" ht="11.25" customHeight="1" x14ac:dyDescent="0.15">
      <c r="A314" s="63" t="str">
        <f>загрузить!A254</f>
        <v>прибыль прибыльных предприятий</v>
      </c>
      <c r="B314" s="55" t="str">
        <f>загрузить!B254</f>
        <v>тыс. рублей</v>
      </c>
      <c r="C314" s="64">
        <f>загрузить!C254</f>
        <v>989</v>
      </c>
      <c r="D314" s="65">
        <f>загрузить!D254</f>
        <v>1058</v>
      </c>
      <c r="E314" s="66">
        <f>загрузить!E254</f>
        <v>1112</v>
      </c>
      <c r="F314" s="67">
        <f>загрузить!F254</f>
        <v>1135</v>
      </c>
      <c r="G314" s="66">
        <f>загрузить!G254</f>
        <v>1158</v>
      </c>
      <c r="H314" s="67">
        <f>загрузить!H254</f>
        <v>1161</v>
      </c>
      <c r="I314" s="66">
        <f>загрузить!I254</f>
        <v>1208</v>
      </c>
      <c r="J314" s="67">
        <f>загрузить!J254</f>
        <v>1190</v>
      </c>
      <c r="K314" s="66">
        <f>загрузить!K254</f>
        <v>1260</v>
      </c>
      <c r="L314" s="59"/>
    </row>
    <row r="315" spans="1:12" s="96" customFormat="1" ht="11.25" customHeight="1" x14ac:dyDescent="0.15">
      <c r="A315" s="90" t="s">
        <v>68</v>
      </c>
      <c r="B315" s="91"/>
      <c r="C315" s="92"/>
      <c r="D315" s="93">
        <f>D314/C314*100</f>
        <v>106.9767441860465</v>
      </c>
      <c r="E315" s="94">
        <f>E314/D314*100</f>
        <v>105.10396975425331</v>
      </c>
      <c r="F315" s="92">
        <f>F314/E314*100</f>
        <v>102.068345323741</v>
      </c>
      <c r="G315" s="94">
        <f>G314/E314*100</f>
        <v>104.13669064748201</v>
      </c>
      <c r="H315" s="92">
        <f>H314/F314*100</f>
        <v>102.29074889867842</v>
      </c>
      <c r="I315" s="94">
        <f>I314/G314*100</f>
        <v>104.31778929188256</v>
      </c>
      <c r="J315" s="92">
        <f>J314/H314*100</f>
        <v>102.49784668389319</v>
      </c>
      <c r="K315" s="94">
        <f>K314/I314*100</f>
        <v>104.30463576158941</v>
      </c>
      <c r="L315" s="95"/>
    </row>
    <row r="316" spans="1:12" s="12" customFormat="1" ht="11.25" customHeight="1" x14ac:dyDescent="0.15">
      <c r="A316" s="63" t="str">
        <f>загрузить!A255</f>
        <v>убыток организаций</v>
      </c>
      <c r="B316" s="55" t="str">
        <f>загрузить!B255</f>
        <v>тыс. рублей</v>
      </c>
      <c r="C316" s="64">
        <f>загрузить!C255</f>
        <v>0</v>
      </c>
      <c r="D316" s="65">
        <f>загрузить!D255</f>
        <v>0</v>
      </c>
      <c r="E316" s="66">
        <f>загрузить!E255</f>
        <v>0</v>
      </c>
      <c r="F316" s="67">
        <f>загрузить!F255</f>
        <v>0</v>
      </c>
      <c r="G316" s="66">
        <f>загрузить!G255</f>
        <v>0</v>
      </c>
      <c r="H316" s="67">
        <f>загрузить!H255</f>
        <v>0</v>
      </c>
      <c r="I316" s="66">
        <f>загрузить!I255</f>
        <v>0</v>
      </c>
      <c r="J316" s="67">
        <f>загрузить!J255</f>
        <v>0</v>
      </c>
      <c r="K316" s="66">
        <f>загрузить!K255</f>
        <v>0</v>
      </c>
      <c r="L316" s="59"/>
    </row>
    <row r="317" spans="1:12" s="12" customFormat="1" ht="23.25" customHeight="1" x14ac:dyDescent="0.15">
      <c r="A317" s="24" t="str">
        <f>загрузить!A256</f>
        <v>в том числе по крупным и средним предприятиям и организациям:</v>
      </c>
      <c r="B317" s="51"/>
      <c r="C317" s="44"/>
      <c r="D317" s="16"/>
      <c r="E317" s="38"/>
      <c r="F317" s="44"/>
      <c r="G317" s="38"/>
      <c r="H317" s="44"/>
      <c r="I317" s="38"/>
      <c r="J317" s="44"/>
      <c r="K317" s="38"/>
      <c r="L317" s="36"/>
    </row>
    <row r="318" spans="1:12" s="12" customFormat="1" ht="11.25" customHeight="1" x14ac:dyDescent="0.15">
      <c r="A318" s="25" t="str">
        <f>загрузить!A257</f>
        <v>Финансовый результат</v>
      </c>
      <c r="B318" s="51" t="str">
        <f>загрузить!B257</f>
        <v>тыс. рублей</v>
      </c>
      <c r="C318" s="45">
        <f>загрузить!C257</f>
        <v>0</v>
      </c>
      <c r="D318" s="17">
        <f>загрузить!D257</f>
        <v>0</v>
      </c>
      <c r="E318" s="39">
        <f>загрузить!E257</f>
        <v>0</v>
      </c>
      <c r="F318" s="45">
        <f>загрузить!F257</f>
        <v>0</v>
      </c>
      <c r="G318" s="39">
        <f>загрузить!G257</f>
        <v>0</v>
      </c>
      <c r="H318" s="45">
        <f>загрузить!H257</f>
        <v>0</v>
      </c>
      <c r="I318" s="39">
        <f>загрузить!I257</f>
        <v>0</v>
      </c>
      <c r="J318" s="45">
        <f>загрузить!J257</f>
        <v>0</v>
      </c>
      <c r="K318" s="39">
        <f>загрузить!K257</f>
        <v>0</v>
      </c>
      <c r="L318" s="161" t="s">
        <v>16</v>
      </c>
    </row>
    <row r="319" spans="1:12" s="12" customFormat="1" ht="11.25" customHeight="1" x14ac:dyDescent="0.15">
      <c r="A319" s="25" t="str">
        <f>загрузить!A258</f>
        <v>прибыль прибыльных предприятий</v>
      </c>
      <c r="B319" s="51" t="str">
        <f>загрузить!B258</f>
        <v>тыс. рублей</v>
      </c>
      <c r="C319" s="45">
        <f>загрузить!C258</f>
        <v>0</v>
      </c>
      <c r="D319" s="17">
        <f>загрузить!D258</f>
        <v>0</v>
      </c>
      <c r="E319" s="39">
        <f>загрузить!E258</f>
        <v>0</v>
      </c>
      <c r="F319" s="45">
        <f>загрузить!F258</f>
        <v>0</v>
      </c>
      <c r="G319" s="39">
        <f>загрузить!G258</f>
        <v>0</v>
      </c>
      <c r="H319" s="45">
        <f>загрузить!H258</f>
        <v>0</v>
      </c>
      <c r="I319" s="39">
        <f>загрузить!I258</f>
        <v>0</v>
      </c>
      <c r="J319" s="45">
        <f>загрузить!J258</f>
        <v>0</v>
      </c>
      <c r="K319" s="39">
        <f>загрузить!K258</f>
        <v>0</v>
      </c>
      <c r="L319" s="161"/>
    </row>
    <row r="320" spans="1:12" s="12" customFormat="1" ht="11.25" customHeight="1" x14ac:dyDescent="0.15">
      <c r="A320" s="85" t="s">
        <v>69</v>
      </c>
      <c r="B320" s="86" t="s">
        <v>70</v>
      </c>
      <c r="C320" s="87">
        <f>C319/C314*100</f>
        <v>0</v>
      </c>
      <c r="D320" s="88">
        <f>D319/D314*100</f>
        <v>0</v>
      </c>
      <c r="E320" s="89">
        <f>E319/E314*100</f>
        <v>0</v>
      </c>
      <c r="F320" s="87">
        <f t="shared" ref="F320" si="177">F319/F314*100</f>
        <v>0</v>
      </c>
      <c r="G320" s="89">
        <f t="shared" ref="G320" si="178">G319/G314*100</f>
        <v>0</v>
      </c>
      <c r="H320" s="87">
        <f t="shared" ref="H320" si="179">H319/H314*100</f>
        <v>0</v>
      </c>
      <c r="I320" s="89">
        <f t="shared" ref="I320" si="180">I319/I314*100</f>
        <v>0</v>
      </c>
      <c r="J320" s="87">
        <f t="shared" ref="J320" si="181">J319/J314*100</f>
        <v>0</v>
      </c>
      <c r="K320" s="89">
        <f t="shared" ref="K320" si="182">K319/K314*100</f>
        <v>0</v>
      </c>
      <c r="L320" s="162"/>
    </row>
    <row r="321" spans="1:12" s="12" customFormat="1" ht="11.25" customHeight="1" thickBot="1" x14ac:dyDescent="0.2">
      <c r="A321" s="26" t="str">
        <f>загрузить!A259</f>
        <v>убыток организаций</v>
      </c>
      <c r="B321" s="52" t="str">
        <f>загрузить!B259</f>
        <v>тыс. рублей</v>
      </c>
      <c r="C321" s="46">
        <f>загрузить!C259</f>
        <v>0</v>
      </c>
      <c r="D321" s="27">
        <f>загрузить!D259</f>
        <v>0</v>
      </c>
      <c r="E321" s="40">
        <f>загрузить!E259</f>
        <v>0</v>
      </c>
      <c r="F321" s="46">
        <f>загрузить!F259</f>
        <v>0</v>
      </c>
      <c r="G321" s="40">
        <f>загрузить!G259</f>
        <v>0</v>
      </c>
      <c r="H321" s="46">
        <f>загрузить!H259</f>
        <v>0</v>
      </c>
      <c r="I321" s="40">
        <f>загрузить!I259</f>
        <v>0</v>
      </c>
      <c r="J321" s="46">
        <f>загрузить!J259</f>
        <v>0</v>
      </c>
      <c r="K321" s="40">
        <f>загрузить!K259</f>
        <v>0</v>
      </c>
      <c r="L321" s="163"/>
    </row>
    <row r="322" spans="1:12" s="12" customFormat="1" ht="31.5" customHeight="1" x14ac:dyDescent="0.15">
      <c r="A322" s="68" t="str">
        <f>загрузить!A260</f>
        <v xml:space="preserve">Раздел G Торговля оптовая и розничная; ремонт автотранспортных средств и мотоциклов </v>
      </c>
      <c r="B322" s="69"/>
      <c r="C322" s="74"/>
      <c r="D322" s="75"/>
      <c r="E322" s="76"/>
      <c r="F322" s="74"/>
      <c r="G322" s="76"/>
      <c r="H322" s="74"/>
      <c r="I322" s="76"/>
      <c r="J322" s="74"/>
      <c r="K322" s="76"/>
      <c r="L322" s="73"/>
    </row>
    <row r="323" spans="1:12" s="12" customFormat="1" ht="11.25" customHeight="1" x14ac:dyDescent="0.15">
      <c r="A323" s="63" t="str">
        <f>загрузить!A261</f>
        <v>Финансовый результат</v>
      </c>
      <c r="B323" s="55" t="str">
        <f>загрузить!B261</f>
        <v>тыс. рублей</v>
      </c>
      <c r="C323" s="64">
        <f>загрузить!C261</f>
        <v>16349</v>
      </c>
      <c r="D323" s="77">
        <f>загрузить!D261</f>
        <v>17470</v>
      </c>
      <c r="E323" s="78">
        <f>загрузить!E261</f>
        <v>19834</v>
      </c>
      <c r="F323" s="64">
        <f>загрузить!F261</f>
        <v>20441</v>
      </c>
      <c r="G323" s="78">
        <f>загрузить!G261</f>
        <v>20832</v>
      </c>
      <c r="H323" s="64">
        <f>загрузить!H261</f>
        <v>20956</v>
      </c>
      <c r="I323" s="78">
        <f>загрузить!I261</f>
        <v>21795</v>
      </c>
      <c r="J323" s="64">
        <f>загрузить!J261</f>
        <v>21428</v>
      </c>
      <c r="K323" s="78">
        <f>загрузить!K261</f>
        <v>22827</v>
      </c>
      <c r="L323" s="59"/>
    </row>
    <row r="324" spans="1:12" s="12" customFormat="1" ht="11.25" customHeight="1" x14ac:dyDescent="0.15">
      <c r="A324" s="63" t="str">
        <f>загрузить!A262</f>
        <v>прибыль прибыльных предприятий</v>
      </c>
      <c r="B324" s="55" t="str">
        <f>загрузить!B262</f>
        <v>тыс. рублей</v>
      </c>
      <c r="C324" s="64">
        <f>загрузить!C262</f>
        <v>17753</v>
      </c>
      <c r="D324" s="65">
        <f>загрузить!D262</f>
        <v>18374</v>
      </c>
      <c r="E324" s="66">
        <f>загрузить!E262</f>
        <v>20578</v>
      </c>
      <c r="F324" s="67">
        <f>загрузить!F262</f>
        <v>21051</v>
      </c>
      <c r="G324" s="66">
        <f>загрузить!G262</f>
        <v>21422</v>
      </c>
      <c r="H324" s="67">
        <f>загрузить!H262</f>
        <v>21556</v>
      </c>
      <c r="I324" s="66">
        <f>загрузить!I262</f>
        <v>22365</v>
      </c>
      <c r="J324" s="156">
        <f>загрузить!J262</f>
        <v>22008</v>
      </c>
      <c r="K324" s="157">
        <f>загрузить!K262</f>
        <v>23327</v>
      </c>
      <c r="L324" s="59"/>
    </row>
    <row r="325" spans="1:12" s="96" customFormat="1" ht="11.25" customHeight="1" x14ac:dyDescent="0.15">
      <c r="A325" s="90" t="s">
        <v>68</v>
      </c>
      <c r="B325" s="91"/>
      <c r="C325" s="92"/>
      <c r="D325" s="93">
        <f>D324/C324*100</f>
        <v>103.49800033797105</v>
      </c>
      <c r="E325" s="94">
        <f>E324/D324*100</f>
        <v>111.99521062370741</v>
      </c>
      <c r="F325" s="92">
        <f>F324/E324*100</f>
        <v>102.29857128972691</v>
      </c>
      <c r="G325" s="94">
        <f>G324/E324*100</f>
        <v>104.10146758674313</v>
      </c>
      <c r="H325" s="92">
        <f>H324/F324*100</f>
        <v>102.39893591753362</v>
      </c>
      <c r="I325" s="94">
        <f>I324/G324*100</f>
        <v>104.40201661842966</v>
      </c>
      <c r="J325" s="92">
        <f>J324/H324*100</f>
        <v>102.09686398218594</v>
      </c>
      <c r="K325" s="94">
        <f>K324/I324*100</f>
        <v>104.30136373798346</v>
      </c>
      <c r="L325" s="95"/>
    </row>
    <row r="326" spans="1:12" s="12" customFormat="1" ht="11.25" customHeight="1" x14ac:dyDescent="0.15">
      <c r="A326" s="63" t="str">
        <f>загрузить!A263</f>
        <v>убыток организаций</v>
      </c>
      <c r="B326" s="55" t="str">
        <f>загрузить!B263</f>
        <v>тыс. рублей</v>
      </c>
      <c r="C326" s="64">
        <f>загрузить!C263</f>
        <v>1404</v>
      </c>
      <c r="D326" s="65">
        <f>загрузить!D263</f>
        <v>904</v>
      </c>
      <c r="E326" s="66">
        <f>загрузить!E263</f>
        <v>744</v>
      </c>
      <c r="F326" s="67">
        <f>загрузить!F263</f>
        <v>610</v>
      </c>
      <c r="G326" s="66">
        <f>загрузить!G263</f>
        <v>590</v>
      </c>
      <c r="H326" s="67">
        <f>загрузить!H263</f>
        <v>600</v>
      </c>
      <c r="I326" s="66">
        <f>загрузить!I263</f>
        <v>570</v>
      </c>
      <c r="J326" s="67">
        <f>загрузить!J263</f>
        <v>580</v>
      </c>
      <c r="K326" s="66">
        <f>загрузить!K263</f>
        <v>500</v>
      </c>
      <c r="L326" s="59"/>
    </row>
    <row r="327" spans="1:12" s="12" customFormat="1" ht="24.75" customHeight="1" x14ac:dyDescent="0.15">
      <c r="A327" s="24" t="str">
        <f>загрузить!A264</f>
        <v>в том числе по крупным и средним предприятиям и организациям:</v>
      </c>
      <c r="B327" s="51"/>
      <c r="C327" s="44"/>
      <c r="D327" s="44"/>
      <c r="E327" s="44"/>
      <c r="F327" s="44"/>
      <c r="G327" s="44"/>
      <c r="H327" s="44"/>
      <c r="I327" s="44"/>
      <c r="J327" s="44"/>
      <c r="K327" s="44"/>
      <c r="L327" s="36"/>
    </row>
    <row r="328" spans="1:12" s="12" customFormat="1" ht="11.25" customHeight="1" x14ac:dyDescent="0.15">
      <c r="A328" s="25" t="str">
        <f>загрузить!A265</f>
        <v>Финансовый результат</v>
      </c>
      <c r="B328" s="51" t="str">
        <f>загрузить!B265</f>
        <v>тыс. рублей</v>
      </c>
      <c r="C328" s="45">
        <f>загрузить!C265</f>
        <v>10826</v>
      </c>
      <c r="D328" s="17">
        <f>загрузить!D265</f>
        <v>11182</v>
      </c>
      <c r="E328" s="39">
        <f>загрузить!E265</f>
        <v>0</v>
      </c>
      <c r="F328" s="45">
        <f>загрузить!F265</f>
        <v>0</v>
      </c>
      <c r="G328" s="39">
        <f>загрузить!G265</f>
        <v>0</v>
      </c>
      <c r="H328" s="45">
        <f>загрузить!H265</f>
        <v>0</v>
      </c>
      <c r="I328" s="39">
        <f>загрузить!I265</f>
        <v>0</v>
      </c>
      <c r="J328" s="45">
        <f>загрузить!J265</f>
        <v>0</v>
      </c>
      <c r="K328" s="39">
        <f>загрузить!K265</f>
        <v>0</v>
      </c>
      <c r="L328" s="161" t="s">
        <v>16</v>
      </c>
    </row>
    <row r="329" spans="1:12" s="12" customFormat="1" ht="11.25" customHeight="1" x14ac:dyDescent="0.15">
      <c r="A329" s="25" t="str">
        <f>загрузить!A266</f>
        <v>прибыль прибыльных предприятий</v>
      </c>
      <c r="B329" s="51" t="str">
        <f>загрузить!B266</f>
        <v>тыс. рублей</v>
      </c>
      <c r="C329" s="45">
        <f>загрузить!C266</f>
        <v>10876</v>
      </c>
      <c r="D329" s="17">
        <f>загрузить!D266</f>
        <v>11182</v>
      </c>
      <c r="E329" s="39">
        <f>загрузить!E266</f>
        <v>12310</v>
      </c>
      <c r="F329" s="45">
        <f>загрузить!F266</f>
        <v>12560</v>
      </c>
      <c r="G329" s="39">
        <f>загрузить!G266</f>
        <v>12800</v>
      </c>
      <c r="H329" s="45">
        <f>загрузить!H266</f>
        <v>12830</v>
      </c>
      <c r="I329" s="39">
        <f>загрузить!I266</f>
        <v>13360</v>
      </c>
      <c r="J329" s="45">
        <f>загрузить!J266</f>
        <v>13110</v>
      </c>
      <c r="K329" s="39">
        <f>загрузить!K266</f>
        <v>13950</v>
      </c>
      <c r="L329" s="161"/>
    </row>
    <row r="330" spans="1:12" s="12" customFormat="1" ht="11.25" customHeight="1" x14ac:dyDescent="0.15">
      <c r="A330" s="85" t="s">
        <v>69</v>
      </c>
      <c r="B330" s="86" t="s">
        <v>70</v>
      </c>
      <c r="C330" s="87">
        <f>C329/C324*100</f>
        <v>61.262885146172472</v>
      </c>
      <c r="D330" s="88">
        <f>D329/D324*100</f>
        <v>60.857733754217911</v>
      </c>
      <c r="E330" s="89">
        <f>E329/E324*100</f>
        <v>59.821168237923992</v>
      </c>
      <c r="F330" s="87">
        <f t="shared" ref="F330" si="183">F329/F324*100</f>
        <v>59.664624008360647</v>
      </c>
      <c r="G330" s="89">
        <f t="shared" ref="G330" si="184">G329/G324*100</f>
        <v>59.751657174866956</v>
      </c>
      <c r="H330" s="87">
        <f t="shared" ref="H330" si="185">H329/H324*100</f>
        <v>59.519391352755612</v>
      </c>
      <c r="I330" s="89">
        <f t="shared" ref="I330" si="186">I329/I324*100</f>
        <v>59.73619494746255</v>
      </c>
      <c r="J330" s="87">
        <f t="shared" ref="J330" si="187">J329/J324*100</f>
        <v>59.56924754634678</v>
      </c>
      <c r="K330" s="89">
        <f t="shared" ref="K330" si="188">K329/K324*100</f>
        <v>59.801946242551551</v>
      </c>
      <c r="L330" s="162"/>
    </row>
    <row r="331" spans="1:12" s="12" customFormat="1" ht="11.25" customHeight="1" thickBot="1" x14ac:dyDescent="0.2">
      <c r="A331" s="26" t="str">
        <f>загрузить!A267</f>
        <v>убыток организаций</v>
      </c>
      <c r="B331" s="52" t="str">
        <f>загрузить!B267</f>
        <v>тыс. рублей</v>
      </c>
      <c r="C331" s="46">
        <f>загрузить!C267</f>
        <v>50</v>
      </c>
      <c r="D331" s="27">
        <f>загрузить!D267</f>
        <v>0</v>
      </c>
      <c r="E331" s="40">
        <f>загрузить!E267</f>
        <v>0</v>
      </c>
      <c r="F331" s="46">
        <f>загрузить!F267</f>
        <v>0</v>
      </c>
      <c r="G331" s="40">
        <f>загрузить!G267</f>
        <v>0</v>
      </c>
      <c r="H331" s="46">
        <f>загрузить!H267</f>
        <v>0</v>
      </c>
      <c r="I331" s="40">
        <f>загрузить!I267</f>
        <v>0</v>
      </c>
      <c r="J331" s="46">
        <f>загрузить!J267</f>
        <v>0</v>
      </c>
      <c r="K331" s="40">
        <f>загрузить!K267</f>
        <v>0</v>
      </c>
      <c r="L331" s="163"/>
    </row>
    <row r="332" spans="1:12" s="12" customFormat="1" ht="11.25" customHeight="1" x14ac:dyDescent="0.15">
      <c r="A332" s="68" t="str">
        <f>загрузить!A268</f>
        <v xml:space="preserve">Раздел H: Транспортировка и хранение  </v>
      </c>
      <c r="B332" s="69"/>
      <c r="C332" s="74"/>
      <c r="D332" s="75"/>
      <c r="E332" s="76"/>
      <c r="F332" s="74"/>
      <c r="G332" s="76"/>
      <c r="H332" s="74"/>
      <c r="I332" s="76"/>
      <c r="J332" s="74"/>
      <c r="K332" s="76"/>
      <c r="L332" s="73"/>
    </row>
    <row r="333" spans="1:12" s="12" customFormat="1" ht="11.25" customHeight="1" x14ac:dyDescent="0.15">
      <c r="A333" s="63" t="str">
        <f>загрузить!A269</f>
        <v>Финансовый результат</v>
      </c>
      <c r="B333" s="55" t="str">
        <f>загрузить!B269</f>
        <v>тыс. рублей</v>
      </c>
      <c r="C333" s="64">
        <f>загрузить!C269</f>
        <v>-2925</v>
      </c>
      <c r="D333" s="77">
        <f>загрузить!D269</f>
        <v>-2878</v>
      </c>
      <c r="E333" s="78">
        <f>загрузить!E269</f>
        <v>3724</v>
      </c>
      <c r="F333" s="64">
        <f>загрузить!F269</f>
        <v>3800</v>
      </c>
      <c r="G333" s="78">
        <f>загрузить!G269</f>
        <v>3873</v>
      </c>
      <c r="H333" s="64">
        <f>загрузить!H269</f>
        <v>3890</v>
      </c>
      <c r="I333" s="78">
        <f>загрузить!I269</f>
        <v>4040</v>
      </c>
      <c r="J333" s="64">
        <f>загрузить!J269</f>
        <v>3980</v>
      </c>
      <c r="K333" s="78">
        <f>загрузить!K269</f>
        <v>4220</v>
      </c>
      <c r="L333" s="59"/>
    </row>
    <row r="334" spans="1:12" s="12" customFormat="1" ht="11.25" customHeight="1" x14ac:dyDescent="0.15">
      <c r="A334" s="63" t="str">
        <f>загрузить!A270</f>
        <v>прибыль</v>
      </c>
      <c r="B334" s="55" t="str">
        <f>загрузить!B270</f>
        <v>тыс. рублей</v>
      </c>
      <c r="C334" s="64">
        <f>загрузить!C270</f>
        <v>131</v>
      </c>
      <c r="D334" s="65">
        <f>загрузить!D270</f>
        <v>290</v>
      </c>
      <c r="E334" s="66">
        <f>загрузить!E270</f>
        <v>3724</v>
      </c>
      <c r="F334" s="67">
        <f>загрузить!F270</f>
        <v>3800</v>
      </c>
      <c r="G334" s="66">
        <f>загрузить!G270</f>
        <v>3873</v>
      </c>
      <c r="H334" s="67">
        <f>загрузить!H270</f>
        <v>3890</v>
      </c>
      <c r="I334" s="66">
        <f>загрузить!I270</f>
        <v>4040</v>
      </c>
      <c r="J334" s="67">
        <f>загрузить!J270</f>
        <v>3980</v>
      </c>
      <c r="K334" s="66">
        <f>загрузить!K270</f>
        <v>4220</v>
      </c>
      <c r="L334" s="59"/>
    </row>
    <row r="335" spans="1:12" s="96" customFormat="1" ht="11.25" customHeight="1" x14ac:dyDescent="0.15">
      <c r="A335" s="90" t="s">
        <v>68</v>
      </c>
      <c r="B335" s="91"/>
      <c r="C335" s="92"/>
      <c r="D335" s="93">
        <f>D334/C334*100</f>
        <v>221.37404580152671</v>
      </c>
      <c r="E335" s="94">
        <f>E334/D334*100</f>
        <v>1284.1379310344828</v>
      </c>
      <c r="F335" s="92">
        <f>F334/E334*100</f>
        <v>102.04081632653062</v>
      </c>
      <c r="G335" s="94">
        <f>G334/E334*100</f>
        <v>104.00107411385606</v>
      </c>
      <c r="H335" s="92">
        <f>H334/F334*100</f>
        <v>102.36842105263158</v>
      </c>
      <c r="I335" s="94">
        <f>I334/G334*100</f>
        <v>104.3119029176349</v>
      </c>
      <c r="J335" s="92">
        <f>J334/H334*100</f>
        <v>102.31362467866323</v>
      </c>
      <c r="K335" s="94">
        <f>K334/I334*100</f>
        <v>104.45544554455446</v>
      </c>
      <c r="L335" s="95"/>
    </row>
    <row r="336" spans="1:12" s="12" customFormat="1" ht="11.25" customHeight="1" x14ac:dyDescent="0.15">
      <c r="A336" s="63" t="str">
        <f>загрузить!A271</f>
        <v>убыток</v>
      </c>
      <c r="B336" s="55" t="str">
        <f>загрузить!B271</f>
        <v>тыс. рублей</v>
      </c>
      <c r="C336" s="64">
        <f>загрузить!C271</f>
        <v>3056</v>
      </c>
      <c r="D336" s="65">
        <f>загрузить!D271</f>
        <v>3168</v>
      </c>
      <c r="E336" s="66">
        <f>загрузить!E271</f>
        <v>0</v>
      </c>
      <c r="F336" s="67">
        <f>загрузить!F271</f>
        <v>0</v>
      </c>
      <c r="G336" s="66">
        <f>загрузить!G271</f>
        <v>0</v>
      </c>
      <c r="H336" s="67">
        <f>загрузить!H271</f>
        <v>0</v>
      </c>
      <c r="I336" s="66">
        <f>загрузить!I271</f>
        <v>0</v>
      </c>
      <c r="J336" s="67">
        <f>загрузить!J271</f>
        <v>0</v>
      </c>
      <c r="K336" s="66">
        <f>загрузить!K271</f>
        <v>0</v>
      </c>
      <c r="L336" s="59"/>
    </row>
    <row r="337" spans="1:12" s="12" customFormat="1" ht="24" customHeight="1" x14ac:dyDescent="0.15">
      <c r="A337" s="24" t="str">
        <f>загрузить!A272</f>
        <v>в том числе по крупным и средним предприятиям и организациям:</v>
      </c>
      <c r="B337" s="51"/>
      <c r="C337" s="44"/>
      <c r="D337" s="16"/>
      <c r="E337" s="38"/>
      <c r="F337" s="44"/>
      <c r="G337" s="38"/>
      <c r="H337" s="44"/>
      <c r="I337" s="38"/>
      <c r="J337" s="44"/>
      <c r="K337" s="38"/>
      <c r="L337" s="36"/>
    </row>
    <row r="338" spans="1:12" s="12" customFormat="1" ht="11.25" customHeight="1" x14ac:dyDescent="0.15">
      <c r="A338" s="25" t="str">
        <f>загрузить!A273</f>
        <v>Финансовый результат</v>
      </c>
      <c r="B338" s="51" t="str">
        <f>загрузить!B273</f>
        <v>тыс. рублей</v>
      </c>
      <c r="C338" s="45">
        <f>загрузить!C273</f>
        <v>0</v>
      </c>
      <c r="D338" s="17">
        <f>загрузить!D273</f>
        <v>0</v>
      </c>
      <c r="E338" s="39">
        <f>загрузить!E273</f>
        <v>0</v>
      </c>
      <c r="F338" s="45">
        <f>загрузить!F273</f>
        <v>0</v>
      </c>
      <c r="G338" s="39">
        <f>загрузить!G273</f>
        <v>0</v>
      </c>
      <c r="H338" s="45">
        <f>загрузить!H273</f>
        <v>0</v>
      </c>
      <c r="I338" s="39">
        <f>загрузить!I273</f>
        <v>0</v>
      </c>
      <c r="J338" s="45">
        <f>загрузить!J273</f>
        <v>0</v>
      </c>
      <c r="K338" s="39">
        <f>загрузить!K273</f>
        <v>0</v>
      </c>
      <c r="L338" s="161" t="s">
        <v>16</v>
      </c>
    </row>
    <row r="339" spans="1:12" s="12" customFormat="1" ht="11.25" customHeight="1" x14ac:dyDescent="0.15">
      <c r="A339" s="25" t="str">
        <f>загрузить!A274</f>
        <v>прибыль прибыльных предприятий</v>
      </c>
      <c r="B339" s="51" t="str">
        <f>загрузить!B274</f>
        <v>тыс. рублей</v>
      </c>
      <c r="C339" s="45">
        <f>загрузить!C274</f>
        <v>0</v>
      </c>
      <c r="D339" s="17">
        <f>загрузить!D274</f>
        <v>0</v>
      </c>
      <c r="E339" s="39">
        <f>загрузить!E274</f>
        <v>0</v>
      </c>
      <c r="F339" s="45">
        <f>загрузить!F274</f>
        <v>0</v>
      </c>
      <c r="G339" s="39">
        <f>загрузить!G274</f>
        <v>0</v>
      </c>
      <c r="H339" s="45">
        <f>загрузить!H274</f>
        <v>0</v>
      </c>
      <c r="I339" s="39">
        <f>загрузить!I274</f>
        <v>0</v>
      </c>
      <c r="J339" s="45">
        <f>загрузить!J274</f>
        <v>0</v>
      </c>
      <c r="K339" s="39">
        <f>загрузить!K274</f>
        <v>0</v>
      </c>
      <c r="L339" s="161"/>
    </row>
    <row r="340" spans="1:12" s="12" customFormat="1" ht="11.25" customHeight="1" x14ac:dyDescent="0.15">
      <c r="A340" s="85" t="s">
        <v>69</v>
      </c>
      <c r="B340" s="86" t="s">
        <v>70</v>
      </c>
      <c r="C340" s="87">
        <f>C339/C334*100</f>
        <v>0</v>
      </c>
      <c r="D340" s="88">
        <f>D339/D334*100</f>
        <v>0</v>
      </c>
      <c r="E340" s="89">
        <f>E339/E334*100</f>
        <v>0</v>
      </c>
      <c r="F340" s="87">
        <f t="shared" ref="F340" si="189">F339/F334*100</f>
        <v>0</v>
      </c>
      <c r="G340" s="89">
        <f t="shared" ref="G340" si="190">G339/G334*100</f>
        <v>0</v>
      </c>
      <c r="H340" s="87">
        <f t="shared" ref="H340" si="191">H339/H334*100</f>
        <v>0</v>
      </c>
      <c r="I340" s="89">
        <f t="shared" ref="I340" si="192">I339/I334*100</f>
        <v>0</v>
      </c>
      <c r="J340" s="87">
        <f t="shared" ref="J340" si="193">J339/J334*100</f>
        <v>0</v>
      </c>
      <c r="K340" s="89">
        <f t="shared" ref="K340" si="194">K339/K334*100</f>
        <v>0</v>
      </c>
      <c r="L340" s="162"/>
    </row>
    <row r="341" spans="1:12" s="12" customFormat="1" ht="11.25" customHeight="1" thickBot="1" x14ac:dyDescent="0.2">
      <c r="A341" s="26" t="str">
        <f>загрузить!A275</f>
        <v>убыток организаций</v>
      </c>
      <c r="B341" s="52" t="str">
        <f>загрузить!B275</f>
        <v>тыс. рублей</v>
      </c>
      <c r="C341" s="46">
        <f>загрузить!C275</f>
        <v>0</v>
      </c>
      <c r="D341" s="27">
        <f>загрузить!D275</f>
        <v>0</v>
      </c>
      <c r="E341" s="40">
        <f>загрузить!E275</f>
        <v>0</v>
      </c>
      <c r="F341" s="46">
        <f>загрузить!F275</f>
        <v>0</v>
      </c>
      <c r="G341" s="40">
        <f>загрузить!G275</f>
        <v>0</v>
      </c>
      <c r="H341" s="46">
        <f>загрузить!H275</f>
        <v>0</v>
      </c>
      <c r="I341" s="40">
        <f>загрузить!I275</f>
        <v>0</v>
      </c>
      <c r="J341" s="46">
        <f>загрузить!J275</f>
        <v>0</v>
      </c>
      <c r="K341" s="40">
        <f>загрузить!K275</f>
        <v>0</v>
      </c>
      <c r="L341" s="163"/>
    </row>
    <row r="342" spans="1:12" s="12" customFormat="1" ht="24.75" customHeight="1" x14ac:dyDescent="0.15">
      <c r="A342" s="68" t="str">
        <f>загрузить!A276</f>
        <v>Раздел I: Деятельность гостиниц и предприятий общественного питания</v>
      </c>
      <c r="B342" s="69"/>
      <c r="C342" s="74"/>
      <c r="D342" s="75"/>
      <c r="E342" s="76"/>
      <c r="F342" s="74"/>
      <c r="G342" s="76"/>
      <c r="H342" s="74"/>
      <c r="I342" s="76"/>
      <c r="J342" s="74"/>
      <c r="K342" s="76"/>
      <c r="L342" s="73"/>
    </row>
    <row r="343" spans="1:12" s="12" customFormat="1" ht="11.25" customHeight="1" x14ac:dyDescent="0.15">
      <c r="A343" s="63" t="str">
        <f>загрузить!A277</f>
        <v>Финансовый результат</v>
      </c>
      <c r="B343" s="55" t="str">
        <f>загрузить!B277</f>
        <v>тыс. рублей</v>
      </c>
      <c r="C343" s="64">
        <f>загрузить!C277</f>
        <v>237</v>
      </c>
      <c r="D343" s="77">
        <f>загрузить!D277</f>
        <v>244</v>
      </c>
      <c r="E343" s="78">
        <f>загрузить!E277</f>
        <v>265</v>
      </c>
      <c r="F343" s="64">
        <f>загрузить!F277</f>
        <v>270</v>
      </c>
      <c r="G343" s="78">
        <f>загрузить!G277</f>
        <v>276</v>
      </c>
      <c r="H343" s="64">
        <f>загрузить!H277</f>
        <v>276</v>
      </c>
      <c r="I343" s="78">
        <f>загрузить!I277</f>
        <v>288</v>
      </c>
      <c r="J343" s="64">
        <f>загрузить!J277</f>
        <v>282</v>
      </c>
      <c r="K343" s="78">
        <f>загрузить!K277</f>
        <v>300</v>
      </c>
      <c r="L343" s="59"/>
    </row>
    <row r="344" spans="1:12" s="12" customFormat="1" ht="11.25" customHeight="1" x14ac:dyDescent="0.15">
      <c r="A344" s="63" t="str">
        <f>загрузить!A278</f>
        <v>прибыль</v>
      </c>
      <c r="B344" s="55" t="str">
        <f>загрузить!B278</f>
        <v>тыс. рублей</v>
      </c>
      <c r="C344" s="64">
        <f>загрузить!C278</f>
        <v>237</v>
      </c>
      <c r="D344" s="65">
        <f>загрузить!D278</f>
        <v>244</v>
      </c>
      <c r="E344" s="66">
        <f>загрузить!E278</f>
        <v>265</v>
      </c>
      <c r="F344" s="67">
        <f>загрузить!F278</f>
        <v>270</v>
      </c>
      <c r="G344" s="66">
        <f>загрузить!G278</f>
        <v>276</v>
      </c>
      <c r="H344" s="67">
        <f>загрузить!H278</f>
        <v>276</v>
      </c>
      <c r="I344" s="66">
        <f>загрузить!I278</f>
        <v>288</v>
      </c>
      <c r="J344" s="67">
        <f>загрузить!J278</f>
        <v>282</v>
      </c>
      <c r="K344" s="66">
        <f>загрузить!K278</f>
        <v>300</v>
      </c>
      <c r="L344" s="59"/>
    </row>
    <row r="345" spans="1:12" s="96" customFormat="1" ht="11.25" customHeight="1" x14ac:dyDescent="0.15">
      <c r="A345" s="90" t="s">
        <v>68</v>
      </c>
      <c r="B345" s="91"/>
      <c r="C345" s="92"/>
      <c r="D345" s="93">
        <f>D344/C344*100</f>
        <v>102.9535864978903</v>
      </c>
      <c r="E345" s="94">
        <f>E344/D344*100</f>
        <v>108.60655737704919</v>
      </c>
      <c r="F345" s="92">
        <f>F344/E344*100</f>
        <v>101.88679245283019</v>
      </c>
      <c r="G345" s="94">
        <f>G344/E344*100</f>
        <v>104.15094339622641</v>
      </c>
      <c r="H345" s="92">
        <f>H344/F344*100</f>
        <v>102.22222222222221</v>
      </c>
      <c r="I345" s="94">
        <f>I344/G344*100</f>
        <v>104.34782608695652</v>
      </c>
      <c r="J345" s="92">
        <f>J344/H344*100</f>
        <v>102.17391304347827</v>
      </c>
      <c r="K345" s="94">
        <f>K344/I344*100</f>
        <v>104.16666666666667</v>
      </c>
      <c r="L345" s="95"/>
    </row>
    <row r="346" spans="1:12" s="12" customFormat="1" ht="11.25" customHeight="1" x14ac:dyDescent="0.15">
      <c r="A346" s="63" t="str">
        <f>загрузить!A279</f>
        <v>убыток</v>
      </c>
      <c r="B346" s="55" t="str">
        <f>загрузить!B279</f>
        <v>тыс. рублей</v>
      </c>
      <c r="C346" s="64">
        <f>загрузить!C279</f>
        <v>0</v>
      </c>
      <c r="D346" s="65">
        <f>загрузить!D279</f>
        <v>0</v>
      </c>
      <c r="E346" s="66">
        <f>загрузить!E279</f>
        <v>0</v>
      </c>
      <c r="F346" s="67">
        <f>загрузить!F279</f>
        <v>0</v>
      </c>
      <c r="G346" s="66">
        <f>загрузить!G279</f>
        <v>0</v>
      </c>
      <c r="H346" s="67">
        <f>загрузить!H279</f>
        <v>0</v>
      </c>
      <c r="I346" s="66">
        <f>загрузить!I279</f>
        <v>0</v>
      </c>
      <c r="J346" s="67">
        <f>загрузить!J279</f>
        <v>0</v>
      </c>
      <c r="K346" s="66">
        <f>загрузить!K279</f>
        <v>0</v>
      </c>
      <c r="L346" s="59"/>
    </row>
    <row r="347" spans="1:12" s="12" customFormat="1" ht="25.5" customHeight="1" x14ac:dyDescent="0.15">
      <c r="A347" s="24" t="str">
        <f>загрузить!A280</f>
        <v>в том числе по крупным и средним предприятиям и организациям:</v>
      </c>
      <c r="B347" s="51"/>
      <c r="C347" s="44"/>
      <c r="D347" s="16"/>
      <c r="E347" s="38"/>
      <c r="F347" s="44"/>
      <c r="G347" s="38"/>
      <c r="H347" s="44"/>
      <c r="I347" s="38"/>
      <c r="J347" s="44"/>
      <c r="K347" s="38"/>
      <c r="L347" s="36"/>
    </row>
    <row r="348" spans="1:12" s="12" customFormat="1" ht="11.25" customHeight="1" x14ac:dyDescent="0.15">
      <c r="A348" s="25" t="str">
        <f>загрузить!A281</f>
        <v>Финансовый результат</v>
      </c>
      <c r="B348" s="51" t="str">
        <f>загрузить!B281</f>
        <v>тыс. рублей</v>
      </c>
      <c r="C348" s="45">
        <f>загрузить!C281</f>
        <v>0</v>
      </c>
      <c r="D348" s="17">
        <f>загрузить!D281</f>
        <v>0</v>
      </c>
      <c r="E348" s="39">
        <f>загрузить!E281</f>
        <v>0</v>
      </c>
      <c r="F348" s="45">
        <f>загрузить!F281</f>
        <v>0</v>
      </c>
      <c r="G348" s="39">
        <f>загрузить!G281</f>
        <v>0</v>
      </c>
      <c r="H348" s="45">
        <f>загрузить!H281</f>
        <v>0</v>
      </c>
      <c r="I348" s="39">
        <f>загрузить!I281</f>
        <v>0</v>
      </c>
      <c r="J348" s="45">
        <f>загрузить!J281</f>
        <v>0</v>
      </c>
      <c r="K348" s="39">
        <f>загрузить!K281</f>
        <v>0</v>
      </c>
      <c r="L348" s="161" t="s">
        <v>16</v>
      </c>
    </row>
    <row r="349" spans="1:12" s="12" customFormat="1" ht="11.25" customHeight="1" x14ac:dyDescent="0.15">
      <c r="A349" s="25" t="str">
        <f>загрузить!A282</f>
        <v>прибыль прибыльных предприятий</v>
      </c>
      <c r="B349" s="51" t="str">
        <f>загрузить!B282</f>
        <v>тыс. рублей</v>
      </c>
      <c r="C349" s="45">
        <f>загрузить!C282</f>
        <v>0</v>
      </c>
      <c r="D349" s="17">
        <f>загрузить!D282</f>
        <v>0</v>
      </c>
      <c r="E349" s="39">
        <f>загрузить!E282</f>
        <v>0</v>
      </c>
      <c r="F349" s="45">
        <f>загрузить!F282</f>
        <v>0</v>
      </c>
      <c r="G349" s="39">
        <f>загрузить!G282</f>
        <v>0</v>
      </c>
      <c r="H349" s="45">
        <f>загрузить!H282</f>
        <v>0</v>
      </c>
      <c r="I349" s="39">
        <f>загрузить!I282</f>
        <v>0</v>
      </c>
      <c r="J349" s="45">
        <f>загрузить!J282</f>
        <v>0</v>
      </c>
      <c r="K349" s="39">
        <f>загрузить!K282</f>
        <v>0</v>
      </c>
      <c r="L349" s="161"/>
    </row>
    <row r="350" spans="1:12" s="12" customFormat="1" ht="11.25" customHeight="1" x14ac:dyDescent="0.15">
      <c r="A350" s="85" t="s">
        <v>69</v>
      </c>
      <c r="B350" s="86" t="s">
        <v>70</v>
      </c>
      <c r="C350" s="87">
        <f>C349/C344*100</f>
        <v>0</v>
      </c>
      <c r="D350" s="88">
        <f>D349/D344*100</f>
        <v>0</v>
      </c>
      <c r="E350" s="89">
        <f>E349/E344*100</f>
        <v>0</v>
      </c>
      <c r="F350" s="87">
        <f t="shared" ref="F350" si="195">F349/F344*100</f>
        <v>0</v>
      </c>
      <c r="G350" s="89">
        <f t="shared" ref="G350" si="196">G349/G344*100</f>
        <v>0</v>
      </c>
      <c r="H350" s="87">
        <f t="shared" ref="H350" si="197">H349/H344*100</f>
        <v>0</v>
      </c>
      <c r="I350" s="89">
        <f t="shared" ref="I350" si="198">I349/I344*100</f>
        <v>0</v>
      </c>
      <c r="J350" s="87">
        <f t="shared" ref="J350" si="199">J349/J344*100</f>
        <v>0</v>
      </c>
      <c r="K350" s="89">
        <f t="shared" ref="K350" si="200">K349/K344*100</f>
        <v>0</v>
      </c>
      <c r="L350" s="162"/>
    </row>
    <row r="351" spans="1:12" s="12" customFormat="1" ht="11.25" customHeight="1" thickBot="1" x14ac:dyDescent="0.2">
      <c r="A351" s="26" t="str">
        <f>загрузить!A283</f>
        <v>убыток организаций</v>
      </c>
      <c r="B351" s="52" t="str">
        <f>загрузить!B283</f>
        <v>тыс. рублей</v>
      </c>
      <c r="C351" s="46">
        <f>загрузить!C283</f>
        <v>0</v>
      </c>
      <c r="D351" s="27">
        <f>загрузить!D283</f>
        <v>0</v>
      </c>
      <c r="E351" s="40">
        <f>загрузить!E283</f>
        <v>0</v>
      </c>
      <c r="F351" s="46">
        <f>загрузить!F283</f>
        <v>0</v>
      </c>
      <c r="G351" s="40">
        <f>загрузить!G283</f>
        <v>0</v>
      </c>
      <c r="H351" s="46">
        <f>загрузить!H283</f>
        <v>0</v>
      </c>
      <c r="I351" s="40">
        <f>загрузить!I283</f>
        <v>0</v>
      </c>
      <c r="J351" s="46">
        <f>загрузить!J283</f>
        <v>0</v>
      </c>
      <c r="K351" s="40">
        <f>загрузить!K283</f>
        <v>0</v>
      </c>
      <c r="L351" s="163"/>
    </row>
    <row r="352" spans="1:12" s="12" customFormat="1" ht="22.5" customHeight="1" x14ac:dyDescent="0.15">
      <c r="A352" s="68" t="str">
        <f>загрузить!A284</f>
        <v>Раздел J: Деятельность в области информации и связи</v>
      </c>
      <c r="B352" s="69"/>
      <c r="C352" s="74"/>
      <c r="D352" s="75"/>
      <c r="E352" s="76"/>
      <c r="F352" s="74"/>
      <c r="G352" s="76"/>
      <c r="H352" s="74"/>
      <c r="I352" s="76"/>
      <c r="J352" s="74"/>
      <c r="K352" s="76"/>
      <c r="L352" s="73"/>
    </row>
    <row r="353" spans="1:12" s="12" customFormat="1" ht="11.25" customHeight="1" x14ac:dyDescent="0.15">
      <c r="A353" s="63" t="str">
        <f>загрузить!A285</f>
        <v>Финансовый результат</v>
      </c>
      <c r="B353" s="55" t="str">
        <f>загрузить!B285</f>
        <v>тыс. рублей</v>
      </c>
      <c r="C353" s="64">
        <f>загрузить!C285</f>
        <v>0</v>
      </c>
      <c r="D353" s="77">
        <f>загрузить!D285</f>
        <v>0</v>
      </c>
      <c r="E353" s="78">
        <f>загрузить!E285</f>
        <v>0</v>
      </c>
      <c r="F353" s="64">
        <f>загрузить!F285</f>
        <v>0</v>
      </c>
      <c r="G353" s="78">
        <f>загрузить!G285</f>
        <v>0</v>
      </c>
      <c r="H353" s="64">
        <f>загрузить!H285</f>
        <v>0</v>
      </c>
      <c r="I353" s="78">
        <f>загрузить!I285</f>
        <v>0</v>
      </c>
      <c r="J353" s="64">
        <f>загрузить!J285</f>
        <v>0</v>
      </c>
      <c r="K353" s="78">
        <f>загрузить!K285</f>
        <v>0</v>
      </c>
      <c r="L353" s="59"/>
    </row>
    <row r="354" spans="1:12" s="12" customFormat="1" ht="11.25" customHeight="1" x14ac:dyDescent="0.15">
      <c r="A354" s="63" t="str">
        <f>загрузить!A286</f>
        <v>прибыль</v>
      </c>
      <c r="B354" s="55" t="str">
        <f>загрузить!B286</f>
        <v>тыс. рублей</v>
      </c>
      <c r="C354" s="64">
        <f>загрузить!C286</f>
        <v>0</v>
      </c>
      <c r="D354" s="65">
        <f>загрузить!D286</f>
        <v>0</v>
      </c>
      <c r="E354" s="66">
        <f>загрузить!E286</f>
        <v>0</v>
      </c>
      <c r="F354" s="67">
        <f>загрузить!F286</f>
        <v>0</v>
      </c>
      <c r="G354" s="66">
        <f>загрузить!G286</f>
        <v>0</v>
      </c>
      <c r="H354" s="67">
        <f>загрузить!H286</f>
        <v>0</v>
      </c>
      <c r="I354" s="66">
        <f>загрузить!I286</f>
        <v>0</v>
      </c>
      <c r="J354" s="67">
        <f>загрузить!J286</f>
        <v>0</v>
      </c>
      <c r="K354" s="66">
        <f>загрузить!K286</f>
        <v>0</v>
      </c>
      <c r="L354" s="59"/>
    </row>
    <row r="355" spans="1:12" s="96" customFormat="1" ht="11.25" customHeight="1" x14ac:dyDescent="0.15">
      <c r="A355" s="90" t="s">
        <v>68</v>
      </c>
      <c r="B355" s="91"/>
      <c r="C355" s="92"/>
      <c r="D355" s="93" t="e">
        <f>D354/C354*100</f>
        <v>#DIV/0!</v>
      </c>
      <c r="E355" s="94" t="e">
        <f>E354/D354*100</f>
        <v>#DIV/0!</v>
      </c>
      <c r="F355" s="92" t="e">
        <f>F354/E354*100</f>
        <v>#DIV/0!</v>
      </c>
      <c r="G355" s="94" t="e">
        <f>G354/E354*100</f>
        <v>#DIV/0!</v>
      </c>
      <c r="H355" s="92" t="e">
        <f>H354/F354*100</f>
        <v>#DIV/0!</v>
      </c>
      <c r="I355" s="94" t="e">
        <f>I354/G354*100</f>
        <v>#DIV/0!</v>
      </c>
      <c r="J355" s="92" t="e">
        <f>J354/H354*100</f>
        <v>#DIV/0!</v>
      </c>
      <c r="K355" s="94" t="e">
        <f>K354/I354*100</f>
        <v>#DIV/0!</v>
      </c>
      <c r="L355" s="95"/>
    </row>
    <row r="356" spans="1:12" s="12" customFormat="1" ht="11.25" customHeight="1" x14ac:dyDescent="0.15">
      <c r="A356" s="63" t="str">
        <f>загрузить!A287</f>
        <v>убыток</v>
      </c>
      <c r="B356" s="55" t="str">
        <f>загрузить!B287</f>
        <v>тыс. рублей</v>
      </c>
      <c r="C356" s="64">
        <f>загрузить!C287</f>
        <v>0</v>
      </c>
      <c r="D356" s="65">
        <f>загрузить!D287</f>
        <v>0</v>
      </c>
      <c r="E356" s="66">
        <f>загрузить!E287</f>
        <v>0</v>
      </c>
      <c r="F356" s="67">
        <f>загрузить!F287</f>
        <v>0</v>
      </c>
      <c r="G356" s="66">
        <f>загрузить!G287</f>
        <v>0</v>
      </c>
      <c r="H356" s="67">
        <f>загрузить!H287</f>
        <v>0</v>
      </c>
      <c r="I356" s="66">
        <f>загрузить!I287</f>
        <v>0</v>
      </c>
      <c r="J356" s="67">
        <f>загрузить!J287</f>
        <v>0</v>
      </c>
      <c r="K356" s="66">
        <f>загрузить!K287</f>
        <v>0</v>
      </c>
      <c r="L356" s="59"/>
    </row>
    <row r="357" spans="1:12" s="12" customFormat="1" ht="25.5" customHeight="1" x14ac:dyDescent="0.15">
      <c r="A357" s="24" t="str">
        <f>загрузить!A288</f>
        <v>в том числе по крупным и средним предприятиям и организациям:</v>
      </c>
      <c r="B357" s="51"/>
      <c r="C357" s="44"/>
      <c r="D357" s="16"/>
      <c r="E357" s="38"/>
      <c r="F357" s="44"/>
      <c r="G357" s="38"/>
      <c r="H357" s="44"/>
      <c r="I357" s="38"/>
      <c r="J357" s="44"/>
      <c r="K357" s="38"/>
      <c r="L357" s="36"/>
    </row>
    <row r="358" spans="1:12" s="12" customFormat="1" ht="11.25" customHeight="1" x14ac:dyDescent="0.15">
      <c r="A358" s="25" t="str">
        <f>загрузить!A289</f>
        <v>Финансовый результат</v>
      </c>
      <c r="B358" s="51" t="str">
        <f>загрузить!B289</f>
        <v>тыс. рублей</v>
      </c>
      <c r="C358" s="45">
        <f>загрузить!C289</f>
        <v>0</v>
      </c>
      <c r="D358" s="17">
        <f>загрузить!D289</f>
        <v>0</v>
      </c>
      <c r="E358" s="39">
        <f>загрузить!E289</f>
        <v>0</v>
      </c>
      <c r="F358" s="45">
        <f>загрузить!F289</f>
        <v>0</v>
      </c>
      <c r="G358" s="39">
        <f>загрузить!G289</f>
        <v>0</v>
      </c>
      <c r="H358" s="45">
        <f>загрузить!H289</f>
        <v>0</v>
      </c>
      <c r="I358" s="39">
        <f>загрузить!I289</f>
        <v>0</v>
      </c>
      <c r="J358" s="45">
        <f>загрузить!J289</f>
        <v>0</v>
      </c>
      <c r="K358" s="39">
        <f>загрузить!K289</f>
        <v>0</v>
      </c>
      <c r="L358" s="161" t="s">
        <v>16</v>
      </c>
    </row>
    <row r="359" spans="1:12" s="12" customFormat="1" ht="11.25" customHeight="1" x14ac:dyDescent="0.15">
      <c r="A359" s="25" t="str">
        <f>загрузить!A290</f>
        <v>прибыль прибыльных предприятий</v>
      </c>
      <c r="B359" s="51" t="str">
        <f>загрузить!B290</f>
        <v>тыс. рублей</v>
      </c>
      <c r="C359" s="45">
        <f>загрузить!C290</f>
        <v>0</v>
      </c>
      <c r="D359" s="17">
        <f>загрузить!D290</f>
        <v>0</v>
      </c>
      <c r="E359" s="39">
        <f>загрузить!E290</f>
        <v>0</v>
      </c>
      <c r="F359" s="45">
        <f>загрузить!F290</f>
        <v>0</v>
      </c>
      <c r="G359" s="39">
        <f>загрузить!G290</f>
        <v>0</v>
      </c>
      <c r="H359" s="45">
        <f>загрузить!H290</f>
        <v>0</v>
      </c>
      <c r="I359" s="39">
        <f>загрузить!I290</f>
        <v>0</v>
      </c>
      <c r="J359" s="45">
        <f>загрузить!J290</f>
        <v>0</v>
      </c>
      <c r="K359" s="39">
        <f>загрузить!K290</f>
        <v>0</v>
      </c>
      <c r="L359" s="161"/>
    </row>
    <row r="360" spans="1:12" s="12" customFormat="1" ht="11.25" customHeight="1" x14ac:dyDescent="0.15">
      <c r="A360" s="85" t="s">
        <v>69</v>
      </c>
      <c r="B360" s="86" t="s">
        <v>70</v>
      </c>
      <c r="C360" s="87" t="e">
        <f>C359/C354*100</f>
        <v>#DIV/0!</v>
      </c>
      <c r="D360" s="88" t="e">
        <f>D359/D354*100</f>
        <v>#DIV/0!</v>
      </c>
      <c r="E360" s="89" t="e">
        <f>E359/E354*100</f>
        <v>#DIV/0!</v>
      </c>
      <c r="F360" s="87" t="e">
        <f t="shared" ref="F360" si="201">F359/F354*100</f>
        <v>#DIV/0!</v>
      </c>
      <c r="G360" s="89" t="e">
        <f t="shared" ref="G360" si="202">G359/G354*100</f>
        <v>#DIV/0!</v>
      </c>
      <c r="H360" s="87" t="e">
        <f t="shared" ref="H360" si="203">H359/H354*100</f>
        <v>#DIV/0!</v>
      </c>
      <c r="I360" s="89" t="e">
        <f t="shared" ref="I360" si="204">I359/I354*100</f>
        <v>#DIV/0!</v>
      </c>
      <c r="J360" s="87" t="e">
        <f t="shared" ref="J360" si="205">J359/J354*100</f>
        <v>#DIV/0!</v>
      </c>
      <c r="K360" s="89" t="e">
        <f t="shared" ref="K360" si="206">K359/K354*100</f>
        <v>#DIV/0!</v>
      </c>
      <c r="L360" s="162"/>
    </row>
    <row r="361" spans="1:12" s="12" customFormat="1" ht="11.25" customHeight="1" thickBot="1" x14ac:dyDescent="0.2">
      <c r="A361" s="26" t="str">
        <f>загрузить!A291</f>
        <v>убыток организаций</v>
      </c>
      <c r="B361" s="52" t="str">
        <f>загрузить!B291</f>
        <v>тыс. рублей</v>
      </c>
      <c r="C361" s="46">
        <f>загрузить!C291</f>
        <v>0</v>
      </c>
      <c r="D361" s="27">
        <f>загрузить!D291</f>
        <v>0</v>
      </c>
      <c r="E361" s="40">
        <f>загрузить!E291</f>
        <v>0</v>
      </c>
      <c r="F361" s="46">
        <f>загрузить!F291</f>
        <v>0</v>
      </c>
      <c r="G361" s="40">
        <f>загрузить!G291</f>
        <v>0</v>
      </c>
      <c r="H361" s="46">
        <f>загрузить!H291</f>
        <v>0</v>
      </c>
      <c r="I361" s="40">
        <f>загрузить!I291</f>
        <v>0</v>
      </c>
      <c r="J361" s="46">
        <f>загрузить!J291</f>
        <v>0</v>
      </c>
      <c r="K361" s="40">
        <f>загрузить!K291</f>
        <v>0</v>
      </c>
      <c r="L361" s="163"/>
    </row>
    <row r="362" spans="1:12" s="12" customFormat="1" ht="23.25" customHeight="1" x14ac:dyDescent="0.15">
      <c r="A362" s="68" t="str">
        <f>загрузить!A292</f>
        <v>Раздел K: Деятельность финансовая и страховая</v>
      </c>
      <c r="B362" s="69"/>
      <c r="C362" s="74"/>
      <c r="D362" s="75"/>
      <c r="E362" s="76"/>
      <c r="F362" s="74"/>
      <c r="G362" s="76"/>
      <c r="H362" s="74"/>
      <c r="I362" s="76"/>
      <c r="J362" s="74"/>
      <c r="K362" s="76"/>
      <c r="L362" s="73"/>
    </row>
    <row r="363" spans="1:12" s="12" customFormat="1" ht="11.25" customHeight="1" x14ac:dyDescent="0.15">
      <c r="A363" s="63" t="str">
        <f>загрузить!A293</f>
        <v>Финансовый результат</v>
      </c>
      <c r="B363" s="55" t="str">
        <f>загрузить!B293</f>
        <v>тыс. рублей</v>
      </c>
      <c r="C363" s="64">
        <f>загрузить!C293</f>
        <v>0</v>
      </c>
      <c r="D363" s="77">
        <f>загрузить!D293</f>
        <v>0</v>
      </c>
      <c r="E363" s="78">
        <f>загрузить!E293</f>
        <v>0</v>
      </c>
      <c r="F363" s="64">
        <f>загрузить!F293</f>
        <v>0</v>
      </c>
      <c r="G363" s="78">
        <f>загрузить!G293</f>
        <v>0</v>
      </c>
      <c r="H363" s="64">
        <f>загрузить!H293</f>
        <v>0</v>
      </c>
      <c r="I363" s="78">
        <f>загрузить!I293</f>
        <v>0</v>
      </c>
      <c r="J363" s="64">
        <f>загрузить!J293</f>
        <v>0</v>
      </c>
      <c r="K363" s="78">
        <f>загрузить!K293</f>
        <v>0</v>
      </c>
      <c r="L363" s="59"/>
    </row>
    <row r="364" spans="1:12" s="12" customFormat="1" ht="11.25" customHeight="1" x14ac:dyDescent="0.15">
      <c r="A364" s="63" t="str">
        <f>загрузить!A294</f>
        <v>прибыль</v>
      </c>
      <c r="B364" s="55" t="str">
        <f>загрузить!B294</f>
        <v>тыс. рублей</v>
      </c>
      <c r="C364" s="64">
        <f>загрузить!C294</f>
        <v>0</v>
      </c>
      <c r="D364" s="65">
        <f>загрузить!D294</f>
        <v>0</v>
      </c>
      <c r="E364" s="66">
        <f>загрузить!E294</f>
        <v>0</v>
      </c>
      <c r="F364" s="67">
        <f>загрузить!F294</f>
        <v>0</v>
      </c>
      <c r="G364" s="66">
        <f>загрузить!G294</f>
        <v>0</v>
      </c>
      <c r="H364" s="67">
        <f>загрузить!H294</f>
        <v>0</v>
      </c>
      <c r="I364" s="66">
        <f>загрузить!I294</f>
        <v>0</v>
      </c>
      <c r="J364" s="67">
        <f>загрузить!J294</f>
        <v>0</v>
      </c>
      <c r="K364" s="66">
        <f>загрузить!K294</f>
        <v>0</v>
      </c>
      <c r="L364" s="59"/>
    </row>
    <row r="365" spans="1:12" s="96" customFormat="1" ht="11.25" customHeight="1" x14ac:dyDescent="0.15">
      <c r="A365" s="90" t="s">
        <v>68</v>
      </c>
      <c r="B365" s="91"/>
      <c r="C365" s="92"/>
      <c r="D365" s="93" t="e">
        <f>D364/C364*100</f>
        <v>#DIV/0!</v>
      </c>
      <c r="E365" s="94" t="e">
        <f>E364/D364*100</f>
        <v>#DIV/0!</v>
      </c>
      <c r="F365" s="92" t="e">
        <f>F364/E364*100</f>
        <v>#DIV/0!</v>
      </c>
      <c r="G365" s="94" t="e">
        <f>G364/E364*100</f>
        <v>#DIV/0!</v>
      </c>
      <c r="H365" s="92" t="e">
        <f>H364/F364*100</f>
        <v>#DIV/0!</v>
      </c>
      <c r="I365" s="94" t="e">
        <f>I364/G364*100</f>
        <v>#DIV/0!</v>
      </c>
      <c r="J365" s="92" t="e">
        <f>J364/H364*100</f>
        <v>#DIV/0!</v>
      </c>
      <c r="K365" s="94" t="e">
        <f>K364/I364*100</f>
        <v>#DIV/0!</v>
      </c>
      <c r="L365" s="95"/>
    </row>
    <row r="366" spans="1:12" s="12" customFormat="1" ht="11.25" customHeight="1" x14ac:dyDescent="0.15">
      <c r="A366" s="63" t="str">
        <f>загрузить!A295</f>
        <v>убыток</v>
      </c>
      <c r="B366" s="55" t="str">
        <f>загрузить!B295</f>
        <v>тыс. рублей</v>
      </c>
      <c r="C366" s="64">
        <f>загрузить!C295</f>
        <v>0</v>
      </c>
      <c r="D366" s="65">
        <f>загрузить!D295</f>
        <v>0</v>
      </c>
      <c r="E366" s="66">
        <f>загрузить!E295</f>
        <v>0</v>
      </c>
      <c r="F366" s="67">
        <f>загрузить!F295</f>
        <v>0</v>
      </c>
      <c r="G366" s="66">
        <f>загрузить!G295</f>
        <v>0</v>
      </c>
      <c r="H366" s="67">
        <f>загрузить!H295</f>
        <v>0</v>
      </c>
      <c r="I366" s="66">
        <f>загрузить!I295</f>
        <v>0</v>
      </c>
      <c r="J366" s="67">
        <f>загрузить!J295</f>
        <v>0</v>
      </c>
      <c r="K366" s="66">
        <f>загрузить!K295</f>
        <v>0</v>
      </c>
      <c r="L366" s="59"/>
    </row>
    <row r="367" spans="1:12" s="12" customFormat="1" ht="24.75" customHeight="1" x14ac:dyDescent="0.15">
      <c r="A367" s="24" t="str">
        <f>загрузить!A296</f>
        <v>в том числе по крупным и средним предприятиям и организациям:</v>
      </c>
      <c r="B367" s="51"/>
      <c r="C367" s="44"/>
      <c r="D367" s="16"/>
      <c r="E367" s="38"/>
      <c r="F367" s="44"/>
      <c r="G367" s="38"/>
      <c r="H367" s="44"/>
      <c r="I367" s="38"/>
      <c r="J367" s="44"/>
      <c r="K367" s="38"/>
      <c r="L367" s="36"/>
    </row>
    <row r="368" spans="1:12" s="12" customFormat="1" ht="11.25" customHeight="1" x14ac:dyDescent="0.15">
      <c r="A368" s="25" t="str">
        <f>загрузить!A297</f>
        <v>Финансовый результат</v>
      </c>
      <c r="B368" s="51" t="str">
        <f>загрузить!B297</f>
        <v>тыс. рублей</v>
      </c>
      <c r="C368" s="45">
        <f>загрузить!C297</f>
        <v>0</v>
      </c>
      <c r="D368" s="17">
        <f>загрузить!D297</f>
        <v>0</v>
      </c>
      <c r="E368" s="39">
        <f>загрузить!E297</f>
        <v>0</v>
      </c>
      <c r="F368" s="45">
        <f>загрузить!F297</f>
        <v>0</v>
      </c>
      <c r="G368" s="39">
        <f>загрузить!G297</f>
        <v>0</v>
      </c>
      <c r="H368" s="45">
        <f>загрузить!H297</f>
        <v>0</v>
      </c>
      <c r="I368" s="39">
        <f>загрузить!I297</f>
        <v>0</v>
      </c>
      <c r="J368" s="45">
        <f>загрузить!J297</f>
        <v>0</v>
      </c>
      <c r="K368" s="39">
        <f>загрузить!K297</f>
        <v>0</v>
      </c>
      <c r="L368" s="161" t="s">
        <v>16</v>
      </c>
    </row>
    <row r="369" spans="1:12" s="12" customFormat="1" ht="11.25" customHeight="1" x14ac:dyDescent="0.15">
      <c r="A369" s="25" t="str">
        <f>загрузить!A298</f>
        <v>прибыль прибыльных предприятий</v>
      </c>
      <c r="B369" s="51" t="str">
        <f>загрузить!B298</f>
        <v>тыс. рублей</v>
      </c>
      <c r="C369" s="45">
        <f>загрузить!C298</f>
        <v>0</v>
      </c>
      <c r="D369" s="17">
        <f>загрузить!D298</f>
        <v>0</v>
      </c>
      <c r="E369" s="39">
        <f>загрузить!E298</f>
        <v>0</v>
      </c>
      <c r="F369" s="45">
        <f>загрузить!F298</f>
        <v>0</v>
      </c>
      <c r="G369" s="39">
        <f>загрузить!G298</f>
        <v>0</v>
      </c>
      <c r="H369" s="45">
        <f>загрузить!H298</f>
        <v>0</v>
      </c>
      <c r="I369" s="39">
        <f>загрузить!I298</f>
        <v>0</v>
      </c>
      <c r="J369" s="45">
        <f>загрузить!J298</f>
        <v>0</v>
      </c>
      <c r="K369" s="39">
        <f>загрузить!K298</f>
        <v>0</v>
      </c>
      <c r="L369" s="161"/>
    </row>
    <row r="370" spans="1:12" s="12" customFormat="1" ht="11.25" customHeight="1" x14ac:dyDescent="0.15">
      <c r="A370" s="85" t="s">
        <v>69</v>
      </c>
      <c r="B370" s="86" t="s">
        <v>70</v>
      </c>
      <c r="C370" s="87" t="e">
        <f>C369/C364*100</f>
        <v>#DIV/0!</v>
      </c>
      <c r="D370" s="88" t="e">
        <f>D369/D364*100</f>
        <v>#DIV/0!</v>
      </c>
      <c r="E370" s="89" t="e">
        <f>E369/E364*100</f>
        <v>#DIV/0!</v>
      </c>
      <c r="F370" s="87" t="e">
        <f t="shared" ref="F370" si="207">F369/F364*100</f>
        <v>#DIV/0!</v>
      </c>
      <c r="G370" s="89" t="e">
        <f t="shared" ref="G370" si="208">G369/G364*100</f>
        <v>#DIV/0!</v>
      </c>
      <c r="H370" s="87" t="e">
        <f t="shared" ref="H370" si="209">H369/H364*100</f>
        <v>#DIV/0!</v>
      </c>
      <c r="I370" s="89" t="e">
        <f t="shared" ref="I370" si="210">I369/I364*100</f>
        <v>#DIV/0!</v>
      </c>
      <c r="J370" s="87" t="e">
        <f t="shared" ref="J370" si="211">J369/J364*100</f>
        <v>#DIV/0!</v>
      </c>
      <c r="K370" s="89" t="e">
        <f t="shared" ref="K370" si="212">K369/K364*100</f>
        <v>#DIV/0!</v>
      </c>
      <c r="L370" s="162"/>
    </row>
    <row r="371" spans="1:12" s="12" customFormat="1" ht="11.25" customHeight="1" thickBot="1" x14ac:dyDescent="0.2">
      <c r="A371" s="26" t="str">
        <f>загрузить!A299</f>
        <v>убыток организаций</v>
      </c>
      <c r="B371" s="52" t="str">
        <f>загрузить!B299</f>
        <v>тыс. рублей</v>
      </c>
      <c r="C371" s="46">
        <f>загрузить!C299</f>
        <v>0</v>
      </c>
      <c r="D371" s="27">
        <f>загрузить!D299</f>
        <v>0</v>
      </c>
      <c r="E371" s="40">
        <f>загрузить!E299</f>
        <v>0</v>
      </c>
      <c r="F371" s="46">
        <f>загрузить!F299</f>
        <v>0</v>
      </c>
      <c r="G371" s="40">
        <f>загрузить!G299</f>
        <v>0</v>
      </c>
      <c r="H371" s="46">
        <f>загрузить!H299</f>
        <v>0</v>
      </c>
      <c r="I371" s="40">
        <f>загрузить!I299</f>
        <v>0</v>
      </c>
      <c r="J371" s="46">
        <f>загрузить!J299</f>
        <v>0</v>
      </c>
      <c r="K371" s="40">
        <f>загрузить!K299</f>
        <v>0</v>
      </c>
      <c r="L371" s="163"/>
    </row>
    <row r="372" spans="1:12" s="12" customFormat="1" ht="22.5" customHeight="1" x14ac:dyDescent="0.15">
      <c r="A372" s="68" t="str">
        <f>загрузить!A300</f>
        <v xml:space="preserve">Раздел L: Деятельность по операциям с недвижимым имуществом         </v>
      </c>
      <c r="B372" s="69"/>
      <c r="C372" s="74"/>
      <c r="D372" s="75"/>
      <c r="E372" s="76"/>
      <c r="F372" s="74"/>
      <c r="G372" s="76"/>
      <c r="H372" s="74"/>
      <c r="I372" s="76"/>
      <c r="J372" s="74"/>
      <c r="K372" s="76"/>
      <c r="L372" s="73"/>
    </row>
    <row r="373" spans="1:12" s="12" customFormat="1" ht="11.25" customHeight="1" x14ac:dyDescent="0.15">
      <c r="A373" s="63" t="str">
        <f>загрузить!A301</f>
        <v>Финансовый результат</v>
      </c>
      <c r="B373" s="55" t="str">
        <f>загрузить!B301</f>
        <v>тыс. рублей</v>
      </c>
      <c r="C373" s="64">
        <f>загрузить!C301</f>
        <v>1973</v>
      </c>
      <c r="D373" s="77">
        <f>загрузить!D301</f>
        <v>2198</v>
      </c>
      <c r="E373" s="78">
        <f>загрузить!E301</f>
        <v>2470</v>
      </c>
      <c r="F373" s="64">
        <f>загрузить!F301</f>
        <v>2495</v>
      </c>
      <c r="G373" s="78">
        <f>загрузить!G301</f>
        <v>2544</v>
      </c>
      <c r="H373" s="64">
        <f>загрузить!H301</f>
        <v>2530</v>
      </c>
      <c r="I373" s="78">
        <f>загрузить!I301</f>
        <v>2633</v>
      </c>
      <c r="J373" s="64">
        <f>загрузить!J301</f>
        <v>2578</v>
      </c>
      <c r="K373" s="78">
        <f>загрузить!K301</f>
        <v>2738</v>
      </c>
      <c r="L373" s="59"/>
    </row>
    <row r="374" spans="1:12" s="12" customFormat="1" ht="11.25" customHeight="1" x14ac:dyDescent="0.15">
      <c r="A374" s="63" t="str">
        <f>загрузить!A302</f>
        <v>прибыль</v>
      </c>
      <c r="B374" s="55" t="str">
        <f>загрузить!B302</f>
        <v>тыс. рублей</v>
      </c>
      <c r="C374" s="64">
        <f>загрузить!C302</f>
        <v>2120</v>
      </c>
      <c r="D374" s="65">
        <f>загрузить!D302</f>
        <v>2290</v>
      </c>
      <c r="E374" s="66">
        <f>загрузить!E302</f>
        <v>2470</v>
      </c>
      <c r="F374" s="67">
        <f>загрузить!F302</f>
        <v>2495</v>
      </c>
      <c r="G374" s="66">
        <f>загрузить!G302</f>
        <v>2544</v>
      </c>
      <c r="H374" s="67">
        <f>загрузить!H302</f>
        <v>2530</v>
      </c>
      <c r="I374" s="66">
        <f>загрузить!I302</f>
        <v>2633</v>
      </c>
      <c r="J374" s="67">
        <f>загрузить!J302</f>
        <v>2578</v>
      </c>
      <c r="K374" s="66">
        <f>загрузить!K302</f>
        <v>2738</v>
      </c>
      <c r="L374" s="59"/>
    </row>
    <row r="375" spans="1:12" s="96" customFormat="1" ht="11.25" customHeight="1" x14ac:dyDescent="0.15">
      <c r="A375" s="90" t="s">
        <v>68</v>
      </c>
      <c r="B375" s="91"/>
      <c r="C375" s="92"/>
      <c r="D375" s="93">
        <f>D374/C374*100</f>
        <v>108.01886792452831</v>
      </c>
      <c r="E375" s="94">
        <f>E374/D374*100</f>
        <v>107.86026200873363</v>
      </c>
      <c r="F375" s="92">
        <f>F374/E374*100</f>
        <v>101.01214574898785</v>
      </c>
      <c r="G375" s="94">
        <f>G374/E374*100</f>
        <v>102.99595141700404</v>
      </c>
      <c r="H375" s="92">
        <f>H374/F374*100</f>
        <v>101.40280561122243</v>
      </c>
      <c r="I375" s="94">
        <f>I374/G374*100</f>
        <v>103.49842767295598</v>
      </c>
      <c r="J375" s="92">
        <f>J374/H374*100</f>
        <v>101.89723320158102</v>
      </c>
      <c r="K375" s="94">
        <f>K374/I374*100</f>
        <v>103.98784656285606</v>
      </c>
      <c r="L375" s="95"/>
    </row>
    <row r="376" spans="1:12" s="12" customFormat="1" ht="11.25" customHeight="1" x14ac:dyDescent="0.15">
      <c r="A376" s="63" t="str">
        <f>загрузить!A303</f>
        <v>убыток</v>
      </c>
      <c r="B376" s="55" t="str">
        <f>загрузить!B303</f>
        <v>тыс. рублей</v>
      </c>
      <c r="C376" s="64">
        <f>загрузить!C303</f>
        <v>147</v>
      </c>
      <c r="D376" s="65">
        <f>загрузить!D303</f>
        <v>92</v>
      </c>
      <c r="E376" s="66">
        <f>загрузить!E303</f>
        <v>0</v>
      </c>
      <c r="F376" s="67">
        <f>загрузить!F303</f>
        <v>0</v>
      </c>
      <c r="G376" s="66">
        <f>загрузить!G303</f>
        <v>0</v>
      </c>
      <c r="H376" s="67">
        <f>загрузить!H303</f>
        <v>0</v>
      </c>
      <c r="I376" s="66">
        <f>загрузить!I303</f>
        <v>0</v>
      </c>
      <c r="J376" s="67">
        <f>загрузить!J303</f>
        <v>0</v>
      </c>
      <c r="K376" s="66">
        <f>загрузить!K303</f>
        <v>0</v>
      </c>
      <c r="L376" s="59"/>
    </row>
    <row r="377" spans="1:12" s="12" customFormat="1" ht="22.5" customHeight="1" x14ac:dyDescent="0.15">
      <c r="A377" s="24" t="str">
        <f>загрузить!A304</f>
        <v>в том числе по крупным и средним предприятиям и организациям:</v>
      </c>
      <c r="B377" s="51"/>
      <c r="C377" s="44"/>
      <c r="D377" s="16"/>
      <c r="E377" s="38"/>
      <c r="F377" s="44"/>
      <c r="G377" s="38"/>
      <c r="H377" s="44"/>
      <c r="I377" s="38"/>
      <c r="J377" s="44"/>
      <c r="K377" s="38"/>
      <c r="L377" s="36"/>
    </row>
    <row r="378" spans="1:12" s="12" customFormat="1" ht="11.25" customHeight="1" x14ac:dyDescent="0.15">
      <c r="A378" s="25" t="str">
        <f>загрузить!A305</f>
        <v>Финансовый результат</v>
      </c>
      <c r="B378" s="51" t="str">
        <f>загрузить!B305</f>
        <v>тыс. рублей</v>
      </c>
      <c r="C378" s="45">
        <f>загрузить!C305</f>
        <v>0</v>
      </c>
      <c r="D378" s="17">
        <f>загрузить!D305</f>
        <v>0</v>
      </c>
      <c r="E378" s="39">
        <f>загрузить!E305</f>
        <v>0</v>
      </c>
      <c r="F378" s="45">
        <f>загрузить!F305</f>
        <v>0</v>
      </c>
      <c r="G378" s="39">
        <f>загрузить!G305</f>
        <v>0</v>
      </c>
      <c r="H378" s="45">
        <f>загрузить!H305</f>
        <v>0</v>
      </c>
      <c r="I378" s="39">
        <f>загрузить!I305</f>
        <v>0</v>
      </c>
      <c r="J378" s="45">
        <f>загрузить!J305</f>
        <v>0</v>
      </c>
      <c r="K378" s="39">
        <f>загрузить!K305</f>
        <v>0</v>
      </c>
      <c r="L378" s="161" t="s">
        <v>16</v>
      </c>
    </row>
    <row r="379" spans="1:12" s="12" customFormat="1" ht="11.25" customHeight="1" x14ac:dyDescent="0.15">
      <c r="A379" s="25" t="str">
        <f>загрузить!A306</f>
        <v>прибыль прибыльных предприятий</v>
      </c>
      <c r="B379" s="51" t="str">
        <f>загрузить!B306</f>
        <v>тыс. рублей</v>
      </c>
      <c r="C379" s="45">
        <f>загрузить!C306</f>
        <v>0</v>
      </c>
      <c r="D379" s="17">
        <f>загрузить!D306</f>
        <v>0</v>
      </c>
      <c r="E379" s="39">
        <f>загрузить!E306</f>
        <v>0</v>
      </c>
      <c r="F379" s="45">
        <f>загрузить!F306</f>
        <v>0</v>
      </c>
      <c r="G379" s="39">
        <f>загрузить!G306</f>
        <v>0</v>
      </c>
      <c r="H379" s="45">
        <f>загрузить!H306</f>
        <v>0</v>
      </c>
      <c r="I379" s="39">
        <f>загрузить!I306</f>
        <v>0</v>
      </c>
      <c r="J379" s="45">
        <f>загрузить!J306</f>
        <v>0</v>
      </c>
      <c r="K379" s="39">
        <f>загрузить!K306</f>
        <v>0</v>
      </c>
      <c r="L379" s="161"/>
    </row>
    <row r="380" spans="1:12" s="12" customFormat="1" ht="11.25" customHeight="1" x14ac:dyDescent="0.15">
      <c r="A380" s="85" t="s">
        <v>69</v>
      </c>
      <c r="B380" s="86" t="s">
        <v>70</v>
      </c>
      <c r="C380" s="87">
        <f>C379/C374*100</f>
        <v>0</v>
      </c>
      <c r="D380" s="88">
        <f>D379/D374*100</f>
        <v>0</v>
      </c>
      <c r="E380" s="89">
        <f>E379/E374*100</f>
        <v>0</v>
      </c>
      <c r="F380" s="87">
        <f t="shared" ref="F380" si="213">F379/F374*100</f>
        <v>0</v>
      </c>
      <c r="G380" s="89">
        <f t="shared" ref="G380" si="214">G379/G374*100</f>
        <v>0</v>
      </c>
      <c r="H380" s="87">
        <f t="shared" ref="H380" si="215">H379/H374*100</f>
        <v>0</v>
      </c>
      <c r="I380" s="89">
        <f t="shared" ref="I380" si="216">I379/I374*100</f>
        <v>0</v>
      </c>
      <c r="J380" s="87">
        <f t="shared" ref="J380" si="217">J379/J374*100</f>
        <v>0</v>
      </c>
      <c r="K380" s="89">
        <f t="shared" ref="K380" si="218">K379/K374*100</f>
        <v>0</v>
      </c>
      <c r="L380" s="162"/>
    </row>
    <row r="381" spans="1:12" s="12" customFormat="1" ht="11.25" customHeight="1" thickBot="1" x14ac:dyDescent="0.2">
      <c r="A381" s="26" t="str">
        <f>загрузить!A307</f>
        <v>убыток организаций</v>
      </c>
      <c r="B381" s="52" t="str">
        <f>загрузить!B307</f>
        <v>тыс. рублей</v>
      </c>
      <c r="C381" s="46">
        <f>загрузить!C307</f>
        <v>0</v>
      </c>
      <c r="D381" s="27">
        <f>загрузить!D307</f>
        <v>0</v>
      </c>
      <c r="E381" s="40">
        <f>загрузить!E307</f>
        <v>0</v>
      </c>
      <c r="F381" s="46">
        <f>загрузить!F307</f>
        <v>0</v>
      </c>
      <c r="G381" s="40">
        <f>загрузить!G307</f>
        <v>0</v>
      </c>
      <c r="H381" s="46">
        <f>загрузить!H307</f>
        <v>0</v>
      </c>
      <c r="I381" s="40">
        <f>загрузить!I307</f>
        <v>0</v>
      </c>
      <c r="J381" s="46">
        <f>загрузить!J307</f>
        <v>0</v>
      </c>
      <c r="K381" s="40">
        <f>загрузить!K307</f>
        <v>0</v>
      </c>
      <c r="L381" s="163"/>
    </row>
    <row r="382" spans="1:12" s="12" customFormat="1" ht="22.5" customHeight="1" x14ac:dyDescent="0.15">
      <c r="A382" s="68" t="str">
        <f>загрузить!A308</f>
        <v xml:space="preserve">Раздел M: Деятельность профессиональная, научная и техническая            </v>
      </c>
      <c r="B382" s="69"/>
      <c r="C382" s="74"/>
      <c r="D382" s="75"/>
      <c r="E382" s="76"/>
      <c r="F382" s="74"/>
      <c r="G382" s="76"/>
      <c r="H382" s="74"/>
      <c r="I382" s="76"/>
      <c r="J382" s="74"/>
      <c r="K382" s="76"/>
      <c r="L382" s="73"/>
    </row>
    <row r="383" spans="1:12" s="12" customFormat="1" ht="11.25" customHeight="1" x14ac:dyDescent="0.15">
      <c r="A383" s="63" t="str">
        <f>загрузить!A309</f>
        <v>Финансовый результат</v>
      </c>
      <c r="B383" s="55" t="str">
        <f>загрузить!B309</f>
        <v>тыс. рублей</v>
      </c>
      <c r="C383" s="64">
        <f>загрузить!C309</f>
        <v>1</v>
      </c>
      <c r="D383" s="77">
        <f>загрузить!D309</f>
        <v>22</v>
      </c>
      <c r="E383" s="78">
        <f>загрузить!E309</f>
        <v>24</v>
      </c>
      <c r="F383" s="64">
        <f>загрузить!F309</f>
        <v>24</v>
      </c>
      <c r="G383" s="78">
        <f>загрузить!G309</f>
        <v>25</v>
      </c>
      <c r="H383" s="64">
        <f>загрузить!H309</f>
        <v>24</v>
      </c>
      <c r="I383" s="78">
        <f>загрузить!I309</f>
        <v>26</v>
      </c>
      <c r="J383" s="64">
        <f>загрузить!J309</f>
        <v>25</v>
      </c>
      <c r="K383" s="78">
        <f>загрузить!K309</f>
        <v>27</v>
      </c>
      <c r="L383" s="59"/>
    </row>
    <row r="384" spans="1:12" s="12" customFormat="1" ht="11.25" customHeight="1" x14ac:dyDescent="0.15">
      <c r="A384" s="63" t="str">
        <f>загрузить!A310</f>
        <v>прибыль</v>
      </c>
      <c r="B384" s="55" t="str">
        <f>загрузить!B310</f>
        <v>тыс. рублей</v>
      </c>
      <c r="C384" s="64">
        <f>загрузить!C310</f>
        <v>21</v>
      </c>
      <c r="D384" s="65">
        <f>загрузить!D310</f>
        <v>22</v>
      </c>
      <c r="E384" s="66">
        <f>загрузить!E310</f>
        <v>24</v>
      </c>
      <c r="F384" s="67">
        <f>загрузить!F310</f>
        <v>24</v>
      </c>
      <c r="G384" s="66">
        <f>загрузить!G310</f>
        <v>25</v>
      </c>
      <c r="H384" s="67">
        <f>загрузить!H310</f>
        <v>24</v>
      </c>
      <c r="I384" s="66">
        <f>загрузить!I310</f>
        <v>26</v>
      </c>
      <c r="J384" s="67">
        <f>загрузить!J310</f>
        <v>25</v>
      </c>
      <c r="K384" s="66">
        <f>загрузить!K310</f>
        <v>27</v>
      </c>
      <c r="L384" s="59"/>
    </row>
    <row r="385" spans="1:12" s="96" customFormat="1" ht="11.25" customHeight="1" x14ac:dyDescent="0.15">
      <c r="A385" s="90" t="s">
        <v>68</v>
      </c>
      <c r="B385" s="91"/>
      <c r="C385" s="92"/>
      <c r="D385" s="93">
        <f>D384/C384*100</f>
        <v>104.76190476190477</v>
      </c>
      <c r="E385" s="94">
        <f>E384/D384*100</f>
        <v>109.09090909090908</v>
      </c>
      <c r="F385" s="92">
        <f>F384/E384*100</f>
        <v>100</v>
      </c>
      <c r="G385" s="94">
        <f>G384/E384*100</f>
        <v>104.16666666666667</v>
      </c>
      <c r="H385" s="92">
        <f>H384/F384*100</f>
        <v>100</v>
      </c>
      <c r="I385" s="94">
        <f>I384/G384*100</f>
        <v>104</v>
      </c>
      <c r="J385" s="92">
        <f>J384/H384*100</f>
        <v>104.16666666666667</v>
      </c>
      <c r="K385" s="94">
        <f>K384/I384*100</f>
        <v>103.84615384615385</v>
      </c>
      <c r="L385" s="95"/>
    </row>
    <row r="386" spans="1:12" s="12" customFormat="1" ht="11.25" customHeight="1" x14ac:dyDescent="0.15">
      <c r="A386" s="63" t="str">
        <f>загрузить!A311</f>
        <v>убыток</v>
      </c>
      <c r="B386" s="55" t="str">
        <f>загрузить!B311</f>
        <v>тыс. рублей</v>
      </c>
      <c r="C386" s="64">
        <f>загрузить!C311</f>
        <v>20</v>
      </c>
      <c r="D386" s="65">
        <f>загрузить!D311</f>
        <v>0</v>
      </c>
      <c r="E386" s="66">
        <f>загрузить!E311</f>
        <v>0</v>
      </c>
      <c r="F386" s="67">
        <f>загрузить!F311</f>
        <v>0</v>
      </c>
      <c r="G386" s="66">
        <f>загрузить!G311</f>
        <v>0</v>
      </c>
      <c r="H386" s="67">
        <f>загрузить!H311</f>
        <v>0</v>
      </c>
      <c r="I386" s="66">
        <f>загрузить!I311</f>
        <v>0</v>
      </c>
      <c r="J386" s="67">
        <f>загрузить!J311</f>
        <v>0</v>
      </c>
      <c r="K386" s="66">
        <f>загрузить!K311</f>
        <v>0</v>
      </c>
      <c r="L386" s="59"/>
    </row>
    <row r="387" spans="1:12" s="12" customFormat="1" ht="24" customHeight="1" x14ac:dyDescent="0.15">
      <c r="A387" s="24" t="str">
        <f>загрузить!A312</f>
        <v>в том числе по крупным и средним предприятиям и организациям:</v>
      </c>
      <c r="B387" s="51"/>
      <c r="C387" s="44"/>
      <c r="D387" s="16"/>
      <c r="E387" s="38"/>
      <c r="F387" s="44"/>
      <c r="G387" s="38"/>
      <c r="H387" s="44"/>
      <c r="I387" s="38"/>
      <c r="J387" s="44"/>
      <c r="K387" s="38"/>
      <c r="L387" s="36"/>
    </row>
    <row r="388" spans="1:12" s="12" customFormat="1" ht="11.25" customHeight="1" x14ac:dyDescent="0.15">
      <c r="A388" s="25" t="str">
        <f>загрузить!A313</f>
        <v>Финансовый результат</v>
      </c>
      <c r="B388" s="51" t="str">
        <f>загрузить!B313</f>
        <v>тыс. рублей</v>
      </c>
      <c r="C388" s="45">
        <f>загрузить!C313</f>
        <v>0</v>
      </c>
      <c r="D388" s="17">
        <f>загрузить!D313</f>
        <v>0</v>
      </c>
      <c r="E388" s="39">
        <f>загрузить!E313</f>
        <v>0</v>
      </c>
      <c r="F388" s="45">
        <f>загрузить!F313</f>
        <v>0</v>
      </c>
      <c r="G388" s="39">
        <f>загрузить!G313</f>
        <v>0</v>
      </c>
      <c r="H388" s="45">
        <f>загрузить!H313</f>
        <v>0</v>
      </c>
      <c r="I388" s="39">
        <f>загрузить!I313</f>
        <v>0</v>
      </c>
      <c r="J388" s="45">
        <f>загрузить!J313</f>
        <v>0</v>
      </c>
      <c r="K388" s="39">
        <f>загрузить!K313</f>
        <v>0</v>
      </c>
      <c r="L388" s="161" t="s">
        <v>16</v>
      </c>
    </row>
    <row r="389" spans="1:12" s="12" customFormat="1" ht="11.25" customHeight="1" x14ac:dyDescent="0.15">
      <c r="A389" s="25" t="str">
        <f>загрузить!A314</f>
        <v>прибыль прибыльных предприятий</v>
      </c>
      <c r="B389" s="51" t="str">
        <f>загрузить!B314</f>
        <v>тыс. рублей</v>
      </c>
      <c r="C389" s="45">
        <f>загрузить!C314</f>
        <v>0</v>
      </c>
      <c r="D389" s="17">
        <f>загрузить!D314</f>
        <v>0</v>
      </c>
      <c r="E389" s="39">
        <f>загрузить!E314</f>
        <v>0</v>
      </c>
      <c r="F389" s="45">
        <f>загрузить!F314</f>
        <v>0</v>
      </c>
      <c r="G389" s="39">
        <f>загрузить!G314</f>
        <v>0</v>
      </c>
      <c r="H389" s="45">
        <f>загрузить!H314</f>
        <v>0</v>
      </c>
      <c r="I389" s="39">
        <f>загрузить!I314</f>
        <v>0</v>
      </c>
      <c r="J389" s="45">
        <f>загрузить!J314</f>
        <v>0</v>
      </c>
      <c r="K389" s="39">
        <f>загрузить!K314</f>
        <v>0</v>
      </c>
      <c r="L389" s="161"/>
    </row>
    <row r="390" spans="1:12" s="12" customFormat="1" ht="11.25" customHeight="1" x14ac:dyDescent="0.15">
      <c r="A390" s="85" t="s">
        <v>69</v>
      </c>
      <c r="B390" s="86" t="s">
        <v>70</v>
      </c>
      <c r="C390" s="87">
        <f>C389/C384*100</f>
        <v>0</v>
      </c>
      <c r="D390" s="88">
        <f>D389/D384*100</f>
        <v>0</v>
      </c>
      <c r="E390" s="89">
        <f>E389/E384*100</f>
        <v>0</v>
      </c>
      <c r="F390" s="87">
        <f t="shared" ref="F390" si="219">F389/F384*100</f>
        <v>0</v>
      </c>
      <c r="G390" s="89">
        <f t="shared" ref="G390" si="220">G389/G384*100</f>
        <v>0</v>
      </c>
      <c r="H390" s="87">
        <f t="shared" ref="H390" si="221">H389/H384*100</f>
        <v>0</v>
      </c>
      <c r="I390" s="89">
        <f t="shared" ref="I390" si="222">I389/I384*100</f>
        <v>0</v>
      </c>
      <c r="J390" s="87">
        <f t="shared" ref="J390" si="223">J389/J384*100</f>
        <v>0</v>
      </c>
      <c r="K390" s="89">
        <f t="shared" ref="K390" si="224">K389/K384*100</f>
        <v>0</v>
      </c>
      <c r="L390" s="162"/>
    </row>
    <row r="391" spans="1:12" s="12" customFormat="1" ht="11.25" customHeight="1" thickBot="1" x14ac:dyDescent="0.2">
      <c r="A391" s="26" t="str">
        <f>загрузить!A315</f>
        <v>убыток организаций</v>
      </c>
      <c r="B391" s="52" t="str">
        <f>загрузить!B315</f>
        <v>тыс. рублей</v>
      </c>
      <c r="C391" s="46">
        <f>загрузить!C315</f>
        <v>0</v>
      </c>
      <c r="D391" s="27">
        <f>загрузить!D315</f>
        <v>0</v>
      </c>
      <c r="E391" s="40">
        <f>загрузить!E315</f>
        <v>0</v>
      </c>
      <c r="F391" s="46">
        <f>загрузить!F315</f>
        <v>0</v>
      </c>
      <c r="G391" s="40">
        <f>загрузить!G315</f>
        <v>0</v>
      </c>
      <c r="H391" s="46">
        <f>загрузить!H315</f>
        <v>0</v>
      </c>
      <c r="I391" s="40">
        <f>загрузить!I315</f>
        <v>0</v>
      </c>
      <c r="J391" s="46">
        <f>загрузить!J315</f>
        <v>0</v>
      </c>
      <c r="K391" s="40">
        <f>загрузить!K315</f>
        <v>0</v>
      </c>
      <c r="L391" s="163"/>
    </row>
    <row r="392" spans="1:12" s="12" customFormat="1" ht="24.75" customHeight="1" x14ac:dyDescent="0.15">
      <c r="A392" s="68" t="str">
        <f>загрузить!A316</f>
        <v>Раздел N: Деятельность административная и сопутствующие дополнительные услуги</v>
      </c>
      <c r="B392" s="69"/>
      <c r="C392" s="74"/>
      <c r="D392" s="75"/>
      <c r="E392" s="76"/>
      <c r="F392" s="74"/>
      <c r="G392" s="76"/>
      <c r="H392" s="74"/>
      <c r="I392" s="76"/>
      <c r="J392" s="74"/>
      <c r="K392" s="76"/>
      <c r="L392" s="73"/>
    </row>
    <row r="393" spans="1:12" s="12" customFormat="1" ht="11.25" customHeight="1" x14ac:dyDescent="0.15">
      <c r="A393" s="63" t="str">
        <f>загрузить!A317</f>
        <v>Финансовый результат</v>
      </c>
      <c r="B393" s="55" t="str">
        <f>загрузить!B317</f>
        <v>тыс. рублей</v>
      </c>
      <c r="C393" s="64">
        <f>загрузить!C317</f>
        <v>874</v>
      </c>
      <c r="D393" s="77">
        <f>загрузить!D317</f>
        <v>892</v>
      </c>
      <c r="E393" s="78">
        <f>загрузить!E317</f>
        <v>910</v>
      </c>
      <c r="F393" s="64">
        <f>загрузить!F317</f>
        <v>915</v>
      </c>
      <c r="G393" s="78">
        <f>загрузить!G317</f>
        <v>940</v>
      </c>
      <c r="H393" s="64">
        <f>загрузить!H317</f>
        <v>925</v>
      </c>
      <c r="I393" s="78">
        <f>загрузить!I317</f>
        <v>965</v>
      </c>
      <c r="J393" s="64">
        <f>загрузить!J317</f>
        <v>930</v>
      </c>
      <c r="K393" s="78">
        <f>загрузить!K317</f>
        <v>990</v>
      </c>
      <c r="L393" s="59"/>
    </row>
    <row r="394" spans="1:12" s="12" customFormat="1" ht="11.25" customHeight="1" x14ac:dyDescent="0.15">
      <c r="A394" s="63" t="str">
        <f>загрузить!A318</f>
        <v>прибыль</v>
      </c>
      <c r="B394" s="55" t="str">
        <f>загрузить!B318</f>
        <v>тыс. рублей</v>
      </c>
      <c r="C394" s="64">
        <f>загрузить!C318</f>
        <v>881</v>
      </c>
      <c r="D394" s="65">
        <f>загрузить!D318</f>
        <v>892</v>
      </c>
      <c r="E394" s="66">
        <f>загрузить!E318</f>
        <v>910</v>
      </c>
      <c r="F394" s="67">
        <f>загрузить!F318</f>
        <v>915</v>
      </c>
      <c r="G394" s="66">
        <f>загрузить!G318</f>
        <v>940</v>
      </c>
      <c r="H394" s="67">
        <f>загрузить!H318</f>
        <v>925</v>
      </c>
      <c r="I394" s="66">
        <f>загрузить!I318</f>
        <v>965</v>
      </c>
      <c r="J394" s="67">
        <f>загрузить!J318</f>
        <v>930</v>
      </c>
      <c r="K394" s="66">
        <f>загрузить!K318</f>
        <v>990</v>
      </c>
      <c r="L394" s="59"/>
    </row>
    <row r="395" spans="1:12" s="96" customFormat="1" ht="11.25" customHeight="1" x14ac:dyDescent="0.15">
      <c r="A395" s="90" t="s">
        <v>68</v>
      </c>
      <c r="B395" s="91"/>
      <c r="C395" s="92"/>
      <c r="D395" s="93">
        <f>D394/C394*100</f>
        <v>101.24858115777526</v>
      </c>
      <c r="E395" s="94">
        <f>E394/D394*100</f>
        <v>102.01793721973094</v>
      </c>
      <c r="F395" s="92">
        <f>F394/E394*100</f>
        <v>100.54945054945054</v>
      </c>
      <c r="G395" s="94">
        <f>G394/E394*100</f>
        <v>103.29670329670331</v>
      </c>
      <c r="H395" s="92">
        <f>H394/F394*100</f>
        <v>101.09289617486338</v>
      </c>
      <c r="I395" s="94">
        <f>I394/G394*100</f>
        <v>102.65957446808511</v>
      </c>
      <c r="J395" s="92">
        <f>J394/H394*100</f>
        <v>100.54054054054053</v>
      </c>
      <c r="K395" s="94">
        <f>K394/I394*100</f>
        <v>102.59067357512954</v>
      </c>
      <c r="L395" s="95"/>
    </row>
    <row r="396" spans="1:12" s="12" customFormat="1" ht="11.25" customHeight="1" x14ac:dyDescent="0.15">
      <c r="A396" s="63" t="str">
        <f>загрузить!A319</f>
        <v>убыток</v>
      </c>
      <c r="B396" s="55" t="str">
        <f>загрузить!B319</f>
        <v>тыс. рублей</v>
      </c>
      <c r="C396" s="64">
        <f>загрузить!C319</f>
        <v>7</v>
      </c>
      <c r="D396" s="65">
        <f>загрузить!D319</f>
        <v>0</v>
      </c>
      <c r="E396" s="66">
        <f>загрузить!E319</f>
        <v>0</v>
      </c>
      <c r="F396" s="67">
        <f>загрузить!F319</f>
        <v>0</v>
      </c>
      <c r="G396" s="66">
        <f>загрузить!G319</f>
        <v>0</v>
      </c>
      <c r="H396" s="67">
        <f>загрузить!H319</f>
        <v>0</v>
      </c>
      <c r="I396" s="66">
        <f>загрузить!I319</f>
        <v>0</v>
      </c>
      <c r="J396" s="67">
        <f>загрузить!J319</f>
        <v>0</v>
      </c>
      <c r="K396" s="66">
        <f>загрузить!K319</f>
        <v>0</v>
      </c>
      <c r="L396" s="59"/>
    </row>
    <row r="397" spans="1:12" s="12" customFormat="1" ht="24" customHeight="1" x14ac:dyDescent="0.15">
      <c r="A397" s="24" t="str">
        <f>загрузить!A320</f>
        <v>в том числе по крупным и средним предприятиям и организациям:</v>
      </c>
      <c r="B397" s="51"/>
      <c r="C397" s="44"/>
      <c r="D397" s="16"/>
      <c r="E397" s="38"/>
      <c r="F397" s="44"/>
      <c r="G397" s="38"/>
      <c r="H397" s="44"/>
      <c r="I397" s="38"/>
      <c r="J397" s="44"/>
      <c r="K397" s="38"/>
      <c r="L397" s="36"/>
    </row>
    <row r="398" spans="1:12" s="12" customFormat="1" ht="11.25" customHeight="1" x14ac:dyDescent="0.15">
      <c r="A398" s="25" t="str">
        <f>загрузить!A321</f>
        <v>Финансовый результат</v>
      </c>
      <c r="B398" s="51" t="str">
        <f>загрузить!B321</f>
        <v>тыс. рублей</v>
      </c>
      <c r="C398" s="45">
        <f>загрузить!C321</f>
        <v>-7</v>
      </c>
      <c r="D398" s="17">
        <f>загрузить!D321</f>
        <v>0</v>
      </c>
      <c r="E398" s="39">
        <f>загрузить!E321</f>
        <v>0</v>
      </c>
      <c r="F398" s="45">
        <f>загрузить!F321</f>
        <v>0</v>
      </c>
      <c r="G398" s="39">
        <f>загрузить!G321</f>
        <v>0</v>
      </c>
      <c r="H398" s="45">
        <f>загрузить!H321</f>
        <v>0</v>
      </c>
      <c r="I398" s="39">
        <f>загрузить!I321</f>
        <v>0</v>
      </c>
      <c r="J398" s="45">
        <f>загрузить!J321</f>
        <v>0</v>
      </c>
      <c r="K398" s="39">
        <f>загрузить!K321</f>
        <v>0</v>
      </c>
      <c r="L398" s="161" t="s">
        <v>16</v>
      </c>
    </row>
    <row r="399" spans="1:12" s="12" customFormat="1" ht="11.25" customHeight="1" x14ac:dyDescent="0.15">
      <c r="A399" s="25" t="str">
        <f>загрузить!A322</f>
        <v>прибыль прибыльных предприятий</v>
      </c>
      <c r="B399" s="51" t="str">
        <f>загрузить!B322</f>
        <v>тыс. рублей</v>
      </c>
      <c r="C399" s="45">
        <f>загрузить!C322</f>
        <v>0</v>
      </c>
      <c r="D399" s="17">
        <f>загрузить!D322</f>
        <v>0</v>
      </c>
      <c r="E399" s="39">
        <f>загрузить!E322</f>
        <v>0</v>
      </c>
      <c r="F399" s="45">
        <f>загрузить!F322</f>
        <v>0</v>
      </c>
      <c r="G399" s="39">
        <f>загрузить!G322</f>
        <v>0</v>
      </c>
      <c r="H399" s="45">
        <f>загрузить!H322</f>
        <v>0</v>
      </c>
      <c r="I399" s="39">
        <f>загрузить!I322</f>
        <v>0</v>
      </c>
      <c r="J399" s="45">
        <f>загрузить!J322</f>
        <v>0</v>
      </c>
      <c r="K399" s="39">
        <f>загрузить!K322</f>
        <v>0</v>
      </c>
      <c r="L399" s="161"/>
    </row>
    <row r="400" spans="1:12" s="12" customFormat="1" ht="11.25" customHeight="1" x14ac:dyDescent="0.15">
      <c r="A400" s="85" t="s">
        <v>69</v>
      </c>
      <c r="B400" s="86" t="s">
        <v>70</v>
      </c>
      <c r="C400" s="87">
        <f>C399/C394*100</f>
        <v>0</v>
      </c>
      <c r="D400" s="88">
        <f>D399/D394*100</f>
        <v>0</v>
      </c>
      <c r="E400" s="89">
        <f>E399/E394*100</f>
        <v>0</v>
      </c>
      <c r="F400" s="87">
        <f t="shared" ref="F400" si="225">F399/F394*100</f>
        <v>0</v>
      </c>
      <c r="G400" s="89">
        <f t="shared" ref="G400" si="226">G399/G394*100</f>
        <v>0</v>
      </c>
      <c r="H400" s="87">
        <f t="shared" ref="H400" si="227">H399/H394*100</f>
        <v>0</v>
      </c>
      <c r="I400" s="89">
        <f t="shared" ref="I400" si="228">I399/I394*100</f>
        <v>0</v>
      </c>
      <c r="J400" s="87">
        <f t="shared" ref="J400" si="229">J399/J394*100</f>
        <v>0</v>
      </c>
      <c r="K400" s="89">
        <f t="shared" ref="K400" si="230">K399/K394*100</f>
        <v>0</v>
      </c>
      <c r="L400" s="162"/>
    </row>
    <row r="401" spans="1:12" s="12" customFormat="1" ht="11.25" customHeight="1" thickBot="1" x14ac:dyDescent="0.2">
      <c r="A401" s="26" t="str">
        <f>загрузить!A323</f>
        <v>убыток организаций</v>
      </c>
      <c r="B401" s="52" t="str">
        <f>загрузить!B323</f>
        <v>тыс. рублей</v>
      </c>
      <c r="C401" s="46">
        <f>загрузить!C323</f>
        <v>7</v>
      </c>
      <c r="D401" s="27">
        <f>загрузить!D323</f>
        <v>0</v>
      </c>
      <c r="E401" s="40">
        <f>загрузить!E323</f>
        <v>0</v>
      </c>
      <c r="F401" s="46">
        <f>загрузить!F323</f>
        <v>0</v>
      </c>
      <c r="G401" s="40">
        <f>загрузить!G323</f>
        <v>0</v>
      </c>
      <c r="H401" s="46">
        <f>загрузить!H323</f>
        <v>0</v>
      </c>
      <c r="I401" s="40">
        <f>загрузить!I323</f>
        <v>0</v>
      </c>
      <c r="J401" s="46">
        <f>загрузить!J323</f>
        <v>0</v>
      </c>
      <c r="K401" s="40">
        <f>загрузить!K323</f>
        <v>0</v>
      </c>
      <c r="L401" s="163"/>
    </row>
    <row r="402" spans="1:12" s="12" customFormat="1" ht="23.25" customHeight="1" x14ac:dyDescent="0.15">
      <c r="A402" s="68" t="str">
        <f>загрузить!A324</f>
        <v>Раздел O: Государственное управление и обеспечение военной безопасности; социальное обеспечение</v>
      </c>
      <c r="B402" s="69"/>
      <c r="C402" s="74"/>
      <c r="D402" s="75"/>
      <c r="E402" s="76"/>
      <c r="F402" s="74"/>
      <c r="G402" s="76"/>
      <c r="H402" s="74"/>
      <c r="I402" s="76"/>
      <c r="J402" s="74"/>
      <c r="K402" s="76"/>
      <c r="L402" s="73"/>
    </row>
    <row r="403" spans="1:12" s="12" customFormat="1" ht="11.25" customHeight="1" x14ac:dyDescent="0.15">
      <c r="A403" s="63" t="str">
        <f>загрузить!A325</f>
        <v>Финансовый результат</v>
      </c>
      <c r="B403" s="55" t="str">
        <f>загрузить!B325</f>
        <v>тыс. рублей</v>
      </c>
      <c r="C403" s="64">
        <f>загрузить!C325</f>
        <v>0</v>
      </c>
      <c r="D403" s="77">
        <f>загрузить!D325</f>
        <v>0</v>
      </c>
      <c r="E403" s="78">
        <f>загрузить!E325</f>
        <v>0</v>
      </c>
      <c r="F403" s="64">
        <f>загрузить!F325</f>
        <v>0</v>
      </c>
      <c r="G403" s="78">
        <f>загрузить!G325</f>
        <v>0</v>
      </c>
      <c r="H403" s="64">
        <f>загрузить!H325</f>
        <v>0</v>
      </c>
      <c r="I403" s="78">
        <f>загрузить!I325</f>
        <v>0</v>
      </c>
      <c r="J403" s="64">
        <f>загрузить!J325</f>
        <v>0</v>
      </c>
      <c r="K403" s="78">
        <f>загрузить!K325</f>
        <v>0</v>
      </c>
      <c r="L403" s="59"/>
    </row>
    <row r="404" spans="1:12" s="12" customFormat="1" ht="11.25" customHeight="1" x14ac:dyDescent="0.15">
      <c r="A404" s="63" t="str">
        <f>загрузить!A326</f>
        <v>прибыль прибыльных предприятий</v>
      </c>
      <c r="B404" s="55" t="str">
        <f>загрузить!B326</f>
        <v>тыс. рублей</v>
      </c>
      <c r="C404" s="64">
        <f>загрузить!C326</f>
        <v>0</v>
      </c>
      <c r="D404" s="65">
        <f>загрузить!D326</f>
        <v>0</v>
      </c>
      <c r="E404" s="66">
        <f>загрузить!E326</f>
        <v>0</v>
      </c>
      <c r="F404" s="67">
        <f>загрузить!F326</f>
        <v>0</v>
      </c>
      <c r="G404" s="66">
        <f>загрузить!G326</f>
        <v>0</v>
      </c>
      <c r="H404" s="67">
        <f>загрузить!H326</f>
        <v>0</v>
      </c>
      <c r="I404" s="66">
        <f>загрузить!I326</f>
        <v>0</v>
      </c>
      <c r="J404" s="67">
        <f>загрузить!J326</f>
        <v>0</v>
      </c>
      <c r="K404" s="66">
        <f>загрузить!K326</f>
        <v>0</v>
      </c>
      <c r="L404" s="59"/>
    </row>
    <row r="405" spans="1:12" s="96" customFormat="1" ht="11.25" customHeight="1" x14ac:dyDescent="0.15">
      <c r="A405" s="90" t="s">
        <v>68</v>
      </c>
      <c r="B405" s="91"/>
      <c r="C405" s="92"/>
      <c r="D405" s="93" t="e">
        <f>D404/C404*100</f>
        <v>#DIV/0!</v>
      </c>
      <c r="E405" s="94" t="e">
        <f>E404/D404*100</f>
        <v>#DIV/0!</v>
      </c>
      <c r="F405" s="92" t="e">
        <f>F404/E404*100</f>
        <v>#DIV/0!</v>
      </c>
      <c r="G405" s="94" t="e">
        <f>G404/E404*100</f>
        <v>#DIV/0!</v>
      </c>
      <c r="H405" s="92" t="e">
        <f>H404/F404*100</f>
        <v>#DIV/0!</v>
      </c>
      <c r="I405" s="94" t="e">
        <f>I404/G404*100</f>
        <v>#DIV/0!</v>
      </c>
      <c r="J405" s="92" t="e">
        <f>J404/H404*100</f>
        <v>#DIV/0!</v>
      </c>
      <c r="K405" s="94" t="e">
        <f>K404/I404*100</f>
        <v>#DIV/0!</v>
      </c>
      <c r="L405" s="95"/>
    </row>
    <row r="406" spans="1:12" s="12" customFormat="1" ht="11.25" customHeight="1" x14ac:dyDescent="0.15">
      <c r="A406" s="63" t="str">
        <f>загрузить!A327</f>
        <v>убыток организаций</v>
      </c>
      <c r="B406" s="55" t="str">
        <f>загрузить!B327</f>
        <v>тыс. рублей</v>
      </c>
      <c r="C406" s="64">
        <f>загрузить!C327</f>
        <v>0</v>
      </c>
      <c r="D406" s="65">
        <f>загрузить!D327</f>
        <v>0</v>
      </c>
      <c r="E406" s="66">
        <f>загрузить!E327</f>
        <v>0</v>
      </c>
      <c r="F406" s="67">
        <f>загрузить!F327</f>
        <v>0</v>
      </c>
      <c r="G406" s="66">
        <f>загрузить!G327</f>
        <v>0</v>
      </c>
      <c r="H406" s="67">
        <f>загрузить!H327</f>
        <v>0</v>
      </c>
      <c r="I406" s="66">
        <f>загрузить!I327</f>
        <v>0</v>
      </c>
      <c r="J406" s="67">
        <f>загрузить!J327</f>
        <v>0</v>
      </c>
      <c r="K406" s="66">
        <f>загрузить!K327</f>
        <v>0</v>
      </c>
      <c r="L406" s="59"/>
    </row>
    <row r="407" spans="1:12" s="12" customFormat="1" ht="24.75" customHeight="1" x14ac:dyDescent="0.15">
      <c r="A407" s="24" t="str">
        <f>загрузить!A328</f>
        <v>в том числе по крупным и средним предприятиям и организациям:</v>
      </c>
      <c r="B407" s="51"/>
      <c r="C407" s="44"/>
      <c r="D407" s="16"/>
      <c r="E407" s="38"/>
      <c r="F407" s="44"/>
      <c r="G407" s="38"/>
      <c r="H407" s="44"/>
      <c r="I407" s="38"/>
      <c r="J407" s="44"/>
      <c r="K407" s="38"/>
      <c r="L407" s="36"/>
    </row>
    <row r="408" spans="1:12" s="12" customFormat="1" ht="11.25" customHeight="1" x14ac:dyDescent="0.15">
      <c r="A408" s="25" t="str">
        <f>загрузить!A329</f>
        <v>Финансовый результат</v>
      </c>
      <c r="B408" s="51" t="str">
        <f>загрузить!B329</f>
        <v>тыс. рублей</v>
      </c>
      <c r="C408" s="45">
        <f>загрузить!C329</f>
        <v>0</v>
      </c>
      <c r="D408" s="17">
        <f>загрузить!D329</f>
        <v>0</v>
      </c>
      <c r="E408" s="39">
        <f>загрузить!E329</f>
        <v>0</v>
      </c>
      <c r="F408" s="45">
        <f>загрузить!F329</f>
        <v>0</v>
      </c>
      <c r="G408" s="39">
        <f>загрузить!G329</f>
        <v>0</v>
      </c>
      <c r="H408" s="45">
        <f>загрузить!H329</f>
        <v>0</v>
      </c>
      <c r="I408" s="39">
        <f>загрузить!I329</f>
        <v>0</v>
      </c>
      <c r="J408" s="45">
        <f>загрузить!J329</f>
        <v>0</v>
      </c>
      <c r="K408" s="39">
        <f>загрузить!K329</f>
        <v>0</v>
      </c>
      <c r="L408" s="161" t="s">
        <v>16</v>
      </c>
    </row>
    <row r="409" spans="1:12" s="12" customFormat="1" ht="11.25" customHeight="1" x14ac:dyDescent="0.15">
      <c r="A409" s="25" t="str">
        <f>загрузить!A330</f>
        <v>прибыль прибыльных предприятий</v>
      </c>
      <c r="B409" s="51" t="str">
        <f>загрузить!B330</f>
        <v>тыс. рублей</v>
      </c>
      <c r="C409" s="45">
        <f>загрузить!C330</f>
        <v>0</v>
      </c>
      <c r="D409" s="17">
        <f>загрузить!D330</f>
        <v>0</v>
      </c>
      <c r="E409" s="39">
        <f>загрузить!E330</f>
        <v>0</v>
      </c>
      <c r="F409" s="45">
        <f>загрузить!F330</f>
        <v>0</v>
      </c>
      <c r="G409" s="39">
        <f>загрузить!G330</f>
        <v>0</v>
      </c>
      <c r="H409" s="45">
        <f>загрузить!H330</f>
        <v>0</v>
      </c>
      <c r="I409" s="39">
        <f>загрузить!I330</f>
        <v>0</v>
      </c>
      <c r="J409" s="45">
        <f>загрузить!J330</f>
        <v>0</v>
      </c>
      <c r="K409" s="39">
        <f>загрузить!K330</f>
        <v>0</v>
      </c>
      <c r="L409" s="161"/>
    </row>
    <row r="410" spans="1:12" s="12" customFormat="1" ht="11.25" customHeight="1" x14ac:dyDescent="0.15">
      <c r="A410" s="85" t="s">
        <v>69</v>
      </c>
      <c r="B410" s="86" t="s">
        <v>70</v>
      </c>
      <c r="C410" s="87" t="e">
        <f>C409/C404*100</f>
        <v>#DIV/0!</v>
      </c>
      <c r="D410" s="88" t="e">
        <f>D409/D404*100</f>
        <v>#DIV/0!</v>
      </c>
      <c r="E410" s="89" t="e">
        <f>E409/E404*100</f>
        <v>#DIV/0!</v>
      </c>
      <c r="F410" s="87" t="e">
        <f t="shared" ref="F410" si="231">F409/F404*100</f>
        <v>#DIV/0!</v>
      </c>
      <c r="G410" s="89" t="e">
        <f t="shared" ref="G410" si="232">G409/G404*100</f>
        <v>#DIV/0!</v>
      </c>
      <c r="H410" s="87" t="e">
        <f t="shared" ref="H410" si="233">H409/H404*100</f>
        <v>#DIV/0!</v>
      </c>
      <c r="I410" s="89" t="e">
        <f t="shared" ref="I410" si="234">I409/I404*100</f>
        <v>#DIV/0!</v>
      </c>
      <c r="J410" s="87" t="e">
        <f t="shared" ref="J410" si="235">J409/J404*100</f>
        <v>#DIV/0!</v>
      </c>
      <c r="K410" s="89" t="e">
        <f t="shared" ref="K410" si="236">K409/K404*100</f>
        <v>#DIV/0!</v>
      </c>
      <c r="L410" s="162"/>
    </row>
    <row r="411" spans="1:12" s="12" customFormat="1" ht="11.25" customHeight="1" thickBot="1" x14ac:dyDescent="0.2">
      <c r="A411" s="26" t="str">
        <f>загрузить!A331</f>
        <v>убыток организаций</v>
      </c>
      <c r="B411" s="52" t="str">
        <f>загрузить!B331</f>
        <v>тыс. рублей</v>
      </c>
      <c r="C411" s="46">
        <f>загрузить!C331</f>
        <v>0</v>
      </c>
      <c r="D411" s="27">
        <f>загрузить!D331</f>
        <v>0</v>
      </c>
      <c r="E411" s="40">
        <f>загрузить!E331</f>
        <v>0</v>
      </c>
      <c r="F411" s="46">
        <f>загрузить!F331</f>
        <v>0</v>
      </c>
      <c r="G411" s="40">
        <f>загрузить!G331</f>
        <v>0</v>
      </c>
      <c r="H411" s="46">
        <f>загрузить!H331</f>
        <v>0</v>
      </c>
      <c r="I411" s="40">
        <f>загрузить!I331</f>
        <v>0</v>
      </c>
      <c r="J411" s="46">
        <f>загрузить!J331</f>
        <v>0</v>
      </c>
      <c r="K411" s="40">
        <f>загрузить!K331</f>
        <v>0</v>
      </c>
      <c r="L411" s="163"/>
    </row>
    <row r="412" spans="1:12" s="12" customFormat="1" ht="11.25" customHeight="1" x14ac:dyDescent="0.15">
      <c r="A412" s="68" t="str">
        <f>загрузить!A332</f>
        <v>Раздел P: Образование</v>
      </c>
      <c r="B412" s="69"/>
      <c r="C412" s="74"/>
      <c r="D412" s="75"/>
      <c r="E412" s="76"/>
      <c r="F412" s="74"/>
      <c r="G412" s="76"/>
      <c r="H412" s="74"/>
      <c r="I412" s="76"/>
      <c r="J412" s="74"/>
      <c r="K412" s="76"/>
      <c r="L412" s="73"/>
    </row>
    <row r="413" spans="1:12" s="12" customFormat="1" ht="11.25" customHeight="1" x14ac:dyDescent="0.15">
      <c r="A413" s="63" t="str">
        <f>загрузить!A333</f>
        <v>Финансовый результат</v>
      </c>
      <c r="B413" s="55" t="str">
        <f>загрузить!B333</f>
        <v>тыс. рублей</v>
      </c>
      <c r="C413" s="64">
        <f>загрузить!C333</f>
        <v>0</v>
      </c>
      <c r="D413" s="77">
        <f>загрузить!D333</f>
        <v>0</v>
      </c>
      <c r="E413" s="78">
        <f>загрузить!E333</f>
        <v>0</v>
      </c>
      <c r="F413" s="64">
        <f>загрузить!F333</f>
        <v>0</v>
      </c>
      <c r="G413" s="78">
        <f>загрузить!G333</f>
        <v>0</v>
      </c>
      <c r="H413" s="64">
        <f>загрузить!H333</f>
        <v>0</v>
      </c>
      <c r="I413" s="78">
        <f>загрузить!I333</f>
        <v>0</v>
      </c>
      <c r="J413" s="64">
        <f>загрузить!J333</f>
        <v>0</v>
      </c>
      <c r="K413" s="78">
        <f>загрузить!K333</f>
        <v>0</v>
      </c>
      <c r="L413" s="59"/>
    </row>
    <row r="414" spans="1:12" s="12" customFormat="1" ht="11.25" customHeight="1" x14ac:dyDescent="0.15">
      <c r="A414" s="63" t="str">
        <f>загрузить!A334</f>
        <v>прибыль прибыльных предприятий</v>
      </c>
      <c r="B414" s="55" t="str">
        <f>загрузить!B334</f>
        <v>тыс. рублей</v>
      </c>
      <c r="C414" s="64">
        <f>загрузить!C334</f>
        <v>0</v>
      </c>
      <c r="D414" s="65">
        <f>загрузить!D334</f>
        <v>0</v>
      </c>
      <c r="E414" s="66">
        <f>загрузить!E334</f>
        <v>0</v>
      </c>
      <c r="F414" s="67">
        <f>загрузить!F334</f>
        <v>0</v>
      </c>
      <c r="G414" s="66">
        <f>загрузить!G334</f>
        <v>0</v>
      </c>
      <c r="H414" s="67">
        <f>загрузить!H334</f>
        <v>0</v>
      </c>
      <c r="I414" s="66">
        <f>загрузить!I334</f>
        <v>0</v>
      </c>
      <c r="J414" s="67">
        <f>загрузить!J334</f>
        <v>0</v>
      </c>
      <c r="K414" s="66">
        <f>загрузить!K334</f>
        <v>0</v>
      </c>
      <c r="L414" s="59"/>
    </row>
    <row r="415" spans="1:12" s="96" customFormat="1" ht="11.25" customHeight="1" x14ac:dyDescent="0.15">
      <c r="A415" s="90" t="s">
        <v>68</v>
      </c>
      <c r="B415" s="91"/>
      <c r="C415" s="92"/>
      <c r="D415" s="93" t="e">
        <f>D414/C414*100</f>
        <v>#DIV/0!</v>
      </c>
      <c r="E415" s="94" t="e">
        <f>E414/D414*100</f>
        <v>#DIV/0!</v>
      </c>
      <c r="F415" s="92" t="e">
        <f>F414/E414*100</f>
        <v>#DIV/0!</v>
      </c>
      <c r="G415" s="94" t="e">
        <f>G414/E414*100</f>
        <v>#DIV/0!</v>
      </c>
      <c r="H415" s="92" t="e">
        <f>H414/F414*100</f>
        <v>#DIV/0!</v>
      </c>
      <c r="I415" s="94" t="e">
        <f>I414/G414*100</f>
        <v>#DIV/0!</v>
      </c>
      <c r="J415" s="92" t="e">
        <f>J414/H414*100</f>
        <v>#DIV/0!</v>
      </c>
      <c r="K415" s="94" t="e">
        <f>K414/I414*100</f>
        <v>#DIV/0!</v>
      </c>
      <c r="L415" s="95"/>
    </row>
    <row r="416" spans="1:12" s="12" customFormat="1" ht="11.25" customHeight="1" x14ac:dyDescent="0.15">
      <c r="A416" s="63" t="str">
        <f>загрузить!A335</f>
        <v>убыток организаций</v>
      </c>
      <c r="B416" s="55" t="str">
        <f>загрузить!B335</f>
        <v>тыс. рублей</v>
      </c>
      <c r="C416" s="64">
        <f>загрузить!C335</f>
        <v>0</v>
      </c>
      <c r="D416" s="65">
        <f>загрузить!D335</f>
        <v>0</v>
      </c>
      <c r="E416" s="66">
        <f>загрузить!E335</f>
        <v>0</v>
      </c>
      <c r="F416" s="67">
        <f>загрузить!F335</f>
        <v>0</v>
      </c>
      <c r="G416" s="66">
        <f>загрузить!G335</f>
        <v>0</v>
      </c>
      <c r="H416" s="67">
        <f>загрузить!H335</f>
        <v>0</v>
      </c>
      <c r="I416" s="66">
        <f>загрузить!I335</f>
        <v>0</v>
      </c>
      <c r="J416" s="67">
        <f>загрузить!J335</f>
        <v>0</v>
      </c>
      <c r="K416" s="66">
        <f>загрузить!K335</f>
        <v>0</v>
      </c>
      <c r="L416" s="59"/>
    </row>
    <row r="417" spans="1:12" s="12" customFormat="1" ht="22.5" customHeight="1" x14ac:dyDescent="0.15">
      <c r="A417" s="24" t="str">
        <f>загрузить!A336</f>
        <v>в том числе по крупным и средним предприятиям и организациям:</v>
      </c>
      <c r="B417" s="51"/>
      <c r="C417" s="44"/>
      <c r="D417" s="16"/>
      <c r="E417" s="38"/>
      <c r="F417" s="44"/>
      <c r="G417" s="38"/>
      <c r="H417" s="44"/>
      <c r="I417" s="38"/>
      <c r="J417" s="44"/>
      <c r="K417" s="38"/>
      <c r="L417" s="36"/>
    </row>
    <row r="418" spans="1:12" s="12" customFormat="1" ht="11.25" customHeight="1" x14ac:dyDescent="0.15">
      <c r="A418" s="25" t="str">
        <f>загрузить!A337</f>
        <v>Финансовый результат</v>
      </c>
      <c r="B418" s="51" t="str">
        <f>загрузить!B337</f>
        <v>тыс. рублей</v>
      </c>
      <c r="C418" s="45">
        <f>загрузить!C337</f>
        <v>0</v>
      </c>
      <c r="D418" s="17">
        <f>загрузить!D337</f>
        <v>0</v>
      </c>
      <c r="E418" s="39">
        <f>загрузить!E337</f>
        <v>0</v>
      </c>
      <c r="F418" s="45">
        <f>загрузить!F337</f>
        <v>0</v>
      </c>
      <c r="G418" s="39">
        <f>загрузить!G337</f>
        <v>0</v>
      </c>
      <c r="H418" s="45">
        <f>загрузить!H337</f>
        <v>0</v>
      </c>
      <c r="I418" s="39">
        <f>загрузить!I337</f>
        <v>0</v>
      </c>
      <c r="J418" s="45">
        <f>загрузить!J337</f>
        <v>0</v>
      </c>
      <c r="K418" s="39">
        <f>загрузить!K337</f>
        <v>0</v>
      </c>
      <c r="L418" s="161" t="s">
        <v>16</v>
      </c>
    </row>
    <row r="419" spans="1:12" s="12" customFormat="1" ht="11.25" customHeight="1" x14ac:dyDescent="0.15">
      <c r="A419" s="25" t="str">
        <f>загрузить!A338</f>
        <v>прибыль прибыльных предприятий</v>
      </c>
      <c r="B419" s="51" t="str">
        <f>загрузить!B338</f>
        <v>тыс. рублей</v>
      </c>
      <c r="C419" s="45">
        <f>загрузить!C338</f>
        <v>0</v>
      </c>
      <c r="D419" s="17">
        <f>загрузить!D338</f>
        <v>0</v>
      </c>
      <c r="E419" s="39">
        <f>загрузить!E338</f>
        <v>0</v>
      </c>
      <c r="F419" s="45">
        <f>загрузить!F338</f>
        <v>0</v>
      </c>
      <c r="G419" s="39">
        <f>загрузить!G338</f>
        <v>0</v>
      </c>
      <c r="H419" s="45">
        <f>загрузить!H338</f>
        <v>0</v>
      </c>
      <c r="I419" s="39">
        <f>загрузить!I338</f>
        <v>0</v>
      </c>
      <c r="J419" s="45">
        <f>загрузить!J338</f>
        <v>0</v>
      </c>
      <c r="K419" s="39">
        <f>загрузить!K338</f>
        <v>0</v>
      </c>
      <c r="L419" s="161"/>
    </row>
    <row r="420" spans="1:12" s="12" customFormat="1" ht="11.25" customHeight="1" x14ac:dyDescent="0.15">
      <c r="A420" s="85" t="s">
        <v>69</v>
      </c>
      <c r="B420" s="86" t="s">
        <v>70</v>
      </c>
      <c r="C420" s="87" t="e">
        <f>C419/C414*100</f>
        <v>#DIV/0!</v>
      </c>
      <c r="D420" s="88" t="e">
        <f>D419/D414*100</f>
        <v>#DIV/0!</v>
      </c>
      <c r="E420" s="89" t="e">
        <f>E419/E414*100</f>
        <v>#DIV/0!</v>
      </c>
      <c r="F420" s="87" t="e">
        <f t="shared" ref="F420" si="237">F419/F414*100</f>
        <v>#DIV/0!</v>
      </c>
      <c r="G420" s="89" t="e">
        <f t="shared" ref="G420" si="238">G419/G414*100</f>
        <v>#DIV/0!</v>
      </c>
      <c r="H420" s="87" t="e">
        <f t="shared" ref="H420" si="239">H419/H414*100</f>
        <v>#DIV/0!</v>
      </c>
      <c r="I420" s="89" t="e">
        <f t="shared" ref="I420" si="240">I419/I414*100</f>
        <v>#DIV/0!</v>
      </c>
      <c r="J420" s="87" t="e">
        <f t="shared" ref="J420" si="241">J419/J414*100</f>
        <v>#DIV/0!</v>
      </c>
      <c r="K420" s="89" t="e">
        <f t="shared" ref="K420" si="242">K419/K414*100</f>
        <v>#DIV/0!</v>
      </c>
      <c r="L420" s="162"/>
    </row>
    <row r="421" spans="1:12" s="12" customFormat="1" ht="11.25" customHeight="1" thickBot="1" x14ac:dyDescent="0.2">
      <c r="A421" s="26" t="str">
        <f>загрузить!A339</f>
        <v>убыток организаций</v>
      </c>
      <c r="B421" s="52" t="str">
        <f>загрузить!B339</f>
        <v>тыс. рублей</v>
      </c>
      <c r="C421" s="46">
        <f>загрузить!C339</f>
        <v>0</v>
      </c>
      <c r="D421" s="27">
        <f>загрузить!D339</f>
        <v>0</v>
      </c>
      <c r="E421" s="40">
        <f>загрузить!E339</f>
        <v>0</v>
      </c>
      <c r="F421" s="46">
        <f>загрузить!F339</f>
        <v>0</v>
      </c>
      <c r="G421" s="40">
        <f>загрузить!G339</f>
        <v>0</v>
      </c>
      <c r="H421" s="46">
        <f>загрузить!H339</f>
        <v>0</v>
      </c>
      <c r="I421" s="40">
        <f>загрузить!I339</f>
        <v>0</v>
      </c>
      <c r="J421" s="46">
        <f>загрузить!J339</f>
        <v>0</v>
      </c>
      <c r="K421" s="40">
        <f>загрузить!K339</f>
        <v>0</v>
      </c>
      <c r="L421" s="163"/>
    </row>
    <row r="422" spans="1:12" s="12" customFormat="1" ht="21.75" customHeight="1" x14ac:dyDescent="0.15">
      <c r="A422" s="68" t="str">
        <f>загрузить!A340</f>
        <v>Раздел Q: Деятельность в области здравоохранения и социальных услуг</v>
      </c>
      <c r="B422" s="69"/>
      <c r="C422" s="74"/>
      <c r="D422" s="75"/>
      <c r="E422" s="76"/>
      <c r="F422" s="74"/>
      <c r="G422" s="76"/>
      <c r="H422" s="74"/>
      <c r="I422" s="76"/>
      <c r="J422" s="74"/>
      <c r="K422" s="76"/>
      <c r="L422" s="73"/>
    </row>
    <row r="423" spans="1:12" s="12" customFormat="1" ht="11.25" customHeight="1" x14ac:dyDescent="0.15">
      <c r="A423" s="63" t="str">
        <f>загрузить!A341</f>
        <v>Финансовый результат</v>
      </c>
      <c r="B423" s="55" t="str">
        <f>загрузить!B341</f>
        <v>тыс. рублей</v>
      </c>
      <c r="C423" s="64">
        <f>загрузить!C341</f>
        <v>-480</v>
      </c>
      <c r="D423" s="77">
        <f>загрузить!D341</f>
        <v>-370</v>
      </c>
      <c r="E423" s="78">
        <f>загрузить!E341</f>
        <v>-310</v>
      </c>
      <c r="F423" s="64">
        <f>загрузить!F341</f>
        <v>-290</v>
      </c>
      <c r="G423" s="78">
        <f>загрузить!G341</f>
        <v>-280</v>
      </c>
      <c r="H423" s="64">
        <f>загрузить!H341</f>
        <v>-280</v>
      </c>
      <c r="I423" s="78">
        <f>загрузить!I341</f>
        <v>-260</v>
      </c>
      <c r="J423" s="64">
        <f>загрузить!J341</f>
        <v>-270</v>
      </c>
      <c r="K423" s="78">
        <f>загрузить!K341</f>
        <v>-240</v>
      </c>
      <c r="L423" s="59"/>
    </row>
    <row r="424" spans="1:12" s="12" customFormat="1" ht="11.25" customHeight="1" x14ac:dyDescent="0.15">
      <c r="A424" s="63" t="str">
        <f>загрузить!A342</f>
        <v>прибыль прибыльных предприятий</v>
      </c>
      <c r="B424" s="55" t="str">
        <f>загрузить!B342</f>
        <v>тыс. рублей</v>
      </c>
      <c r="C424" s="64">
        <f>загрузить!C342</f>
        <v>0</v>
      </c>
      <c r="D424" s="65">
        <f>загрузить!D342</f>
        <v>0</v>
      </c>
      <c r="E424" s="66">
        <f>загрузить!E342</f>
        <v>0</v>
      </c>
      <c r="F424" s="67">
        <f>загрузить!F342</f>
        <v>0</v>
      </c>
      <c r="G424" s="66">
        <f>загрузить!G342</f>
        <v>0</v>
      </c>
      <c r="H424" s="67">
        <f>загрузить!H342</f>
        <v>0</v>
      </c>
      <c r="I424" s="66">
        <f>загрузить!I342</f>
        <v>0</v>
      </c>
      <c r="J424" s="67">
        <f>загрузить!J342</f>
        <v>0</v>
      </c>
      <c r="K424" s="66">
        <f>загрузить!K342</f>
        <v>0</v>
      </c>
      <c r="L424" s="59"/>
    </row>
    <row r="425" spans="1:12" s="96" customFormat="1" ht="11.25" customHeight="1" x14ac:dyDescent="0.15">
      <c r="A425" s="90" t="s">
        <v>68</v>
      </c>
      <c r="B425" s="91"/>
      <c r="C425" s="92"/>
      <c r="D425" s="93" t="e">
        <f>D424/C424*100</f>
        <v>#DIV/0!</v>
      </c>
      <c r="E425" s="94" t="e">
        <f>E424/D424*100</f>
        <v>#DIV/0!</v>
      </c>
      <c r="F425" s="92" t="e">
        <f>F424/E424*100</f>
        <v>#DIV/0!</v>
      </c>
      <c r="G425" s="94" t="e">
        <f>G424/E424*100</f>
        <v>#DIV/0!</v>
      </c>
      <c r="H425" s="92" t="e">
        <f>H424/F424*100</f>
        <v>#DIV/0!</v>
      </c>
      <c r="I425" s="94" t="e">
        <f>I424/G424*100</f>
        <v>#DIV/0!</v>
      </c>
      <c r="J425" s="92" t="e">
        <f>J424/H424*100</f>
        <v>#DIV/0!</v>
      </c>
      <c r="K425" s="94" t="e">
        <f>K424/I424*100</f>
        <v>#DIV/0!</v>
      </c>
      <c r="L425" s="95"/>
    </row>
    <row r="426" spans="1:12" s="12" customFormat="1" ht="11.25" customHeight="1" x14ac:dyDescent="0.15">
      <c r="A426" s="63" t="str">
        <f>загрузить!A343</f>
        <v>убыток организаций</v>
      </c>
      <c r="B426" s="55" t="str">
        <f>загрузить!B343</f>
        <v>тыс. рублей</v>
      </c>
      <c r="C426" s="64">
        <f>загрузить!C343</f>
        <v>480</v>
      </c>
      <c r="D426" s="65">
        <f>загрузить!D343</f>
        <v>370</v>
      </c>
      <c r="E426" s="66">
        <f>загрузить!E343</f>
        <v>310</v>
      </c>
      <c r="F426" s="67">
        <f>загрузить!F343</f>
        <v>290</v>
      </c>
      <c r="G426" s="66">
        <f>загрузить!G343</f>
        <v>280</v>
      </c>
      <c r="H426" s="67">
        <f>загрузить!H343</f>
        <v>280</v>
      </c>
      <c r="I426" s="66">
        <f>загрузить!I343</f>
        <v>260</v>
      </c>
      <c r="J426" s="67">
        <f>загрузить!J343</f>
        <v>270</v>
      </c>
      <c r="K426" s="66">
        <f>загрузить!K343</f>
        <v>240</v>
      </c>
      <c r="L426" s="59"/>
    </row>
    <row r="427" spans="1:12" s="12" customFormat="1" ht="23.25" customHeight="1" x14ac:dyDescent="0.15">
      <c r="A427" s="24" t="str">
        <f>загрузить!A344</f>
        <v>в том числе по крупным и средним предприятиям и организациям:</v>
      </c>
      <c r="B427" s="51"/>
      <c r="C427" s="44"/>
      <c r="D427" s="16"/>
      <c r="E427" s="38"/>
      <c r="F427" s="44"/>
      <c r="G427" s="38"/>
      <c r="H427" s="44"/>
      <c r="I427" s="38"/>
      <c r="J427" s="44"/>
      <c r="K427" s="38"/>
      <c r="L427" s="36"/>
    </row>
    <row r="428" spans="1:12" s="12" customFormat="1" ht="11.25" customHeight="1" x14ac:dyDescent="0.15">
      <c r="A428" s="25" t="str">
        <f>загрузить!A345</f>
        <v>Финансовый результат</v>
      </c>
      <c r="B428" s="51" t="str">
        <f>загрузить!B345</f>
        <v>тыс. рублей</v>
      </c>
      <c r="C428" s="45">
        <f>загрузить!C345</f>
        <v>0</v>
      </c>
      <c r="D428" s="17">
        <f>загрузить!D345</f>
        <v>0</v>
      </c>
      <c r="E428" s="39">
        <f>загрузить!E345</f>
        <v>0</v>
      </c>
      <c r="F428" s="45">
        <f>загрузить!F345</f>
        <v>0</v>
      </c>
      <c r="G428" s="39">
        <f>загрузить!G345</f>
        <v>0</v>
      </c>
      <c r="H428" s="45">
        <f>загрузить!H345</f>
        <v>0</v>
      </c>
      <c r="I428" s="39">
        <f>загрузить!I345</f>
        <v>0</v>
      </c>
      <c r="J428" s="45">
        <f>загрузить!J345</f>
        <v>0</v>
      </c>
      <c r="K428" s="39">
        <f>загрузить!K345</f>
        <v>0</v>
      </c>
      <c r="L428" s="161" t="s">
        <v>16</v>
      </c>
    </row>
    <row r="429" spans="1:12" s="12" customFormat="1" ht="11.25" customHeight="1" x14ac:dyDescent="0.15">
      <c r="A429" s="25" t="str">
        <f>загрузить!A346</f>
        <v>прибыль прибыльных предприятий</v>
      </c>
      <c r="B429" s="51" t="str">
        <f>загрузить!B346</f>
        <v>тыс. рублей</v>
      </c>
      <c r="C429" s="45">
        <f>загрузить!C346</f>
        <v>0</v>
      </c>
      <c r="D429" s="17">
        <f>загрузить!D346</f>
        <v>0</v>
      </c>
      <c r="E429" s="39">
        <f>загрузить!E346</f>
        <v>0</v>
      </c>
      <c r="F429" s="45">
        <f>загрузить!F346</f>
        <v>0</v>
      </c>
      <c r="G429" s="39">
        <f>загрузить!G346</f>
        <v>0</v>
      </c>
      <c r="H429" s="45">
        <f>загрузить!H346</f>
        <v>0</v>
      </c>
      <c r="I429" s="39">
        <f>загрузить!I346</f>
        <v>0</v>
      </c>
      <c r="J429" s="45">
        <f>загрузить!J346</f>
        <v>0</v>
      </c>
      <c r="K429" s="39">
        <f>загрузить!K346</f>
        <v>0</v>
      </c>
      <c r="L429" s="161"/>
    </row>
    <row r="430" spans="1:12" s="12" customFormat="1" ht="11.25" customHeight="1" x14ac:dyDescent="0.15">
      <c r="A430" s="85" t="s">
        <v>69</v>
      </c>
      <c r="B430" s="86" t="s">
        <v>70</v>
      </c>
      <c r="C430" s="87" t="e">
        <f>C429/C424*100</f>
        <v>#DIV/0!</v>
      </c>
      <c r="D430" s="88" t="e">
        <f>D429/D424*100</f>
        <v>#DIV/0!</v>
      </c>
      <c r="E430" s="89" t="e">
        <f>E429/E424*100</f>
        <v>#DIV/0!</v>
      </c>
      <c r="F430" s="87" t="e">
        <f t="shared" ref="F430" si="243">F429/F424*100</f>
        <v>#DIV/0!</v>
      </c>
      <c r="G430" s="89" t="e">
        <f t="shared" ref="G430" si="244">G429/G424*100</f>
        <v>#DIV/0!</v>
      </c>
      <c r="H430" s="87" t="e">
        <f t="shared" ref="H430" si="245">H429/H424*100</f>
        <v>#DIV/0!</v>
      </c>
      <c r="I430" s="89" t="e">
        <f t="shared" ref="I430" si="246">I429/I424*100</f>
        <v>#DIV/0!</v>
      </c>
      <c r="J430" s="87" t="e">
        <f t="shared" ref="J430" si="247">J429/J424*100</f>
        <v>#DIV/0!</v>
      </c>
      <c r="K430" s="89" t="e">
        <f t="shared" ref="K430" si="248">K429/K424*100</f>
        <v>#DIV/0!</v>
      </c>
      <c r="L430" s="162"/>
    </row>
    <row r="431" spans="1:12" s="12" customFormat="1" ht="11.25" customHeight="1" thickBot="1" x14ac:dyDescent="0.2">
      <c r="A431" s="26" t="str">
        <f>загрузить!A347</f>
        <v>убыток организаций</v>
      </c>
      <c r="B431" s="52" t="str">
        <f>загрузить!B347</f>
        <v>тыс. рублей</v>
      </c>
      <c r="C431" s="46">
        <f>загрузить!C347</f>
        <v>0</v>
      </c>
      <c r="D431" s="27">
        <f>загрузить!D347</f>
        <v>0</v>
      </c>
      <c r="E431" s="40">
        <f>загрузить!E347</f>
        <v>0</v>
      </c>
      <c r="F431" s="46">
        <f>загрузить!F347</f>
        <v>0</v>
      </c>
      <c r="G431" s="40">
        <f>загрузить!G347</f>
        <v>0</v>
      </c>
      <c r="H431" s="46">
        <f>загрузить!H347</f>
        <v>0</v>
      </c>
      <c r="I431" s="40">
        <f>загрузить!I347</f>
        <v>0</v>
      </c>
      <c r="J431" s="46">
        <f>загрузить!J347</f>
        <v>0</v>
      </c>
      <c r="K431" s="40">
        <f>загрузить!K347</f>
        <v>0</v>
      </c>
      <c r="L431" s="163"/>
    </row>
    <row r="432" spans="1:12" s="12" customFormat="1" ht="32.25" customHeight="1" x14ac:dyDescent="0.15">
      <c r="A432" s="68" t="str">
        <f>загрузить!A348</f>
        <v>Раздел R: Деятельность в области культуры, спорта, организации досуга и развлечений</v>
      </c>
      <c r="B432" s="69"/>
      <c r="C432" s="74"/>
      <c r="D432" s="75"/>
      <c r="E432" s="76"/>
      <c r="F432" s="74"/>
      <c r="G432" s="76"/>
      <c r="H432" s="74"/>
      <c r="I432" s="76"/>
      <c r="J432" s="74"/>
      <c r="K432" s="76"/>
      <c r="L432" s="73"/>
    </row>
    <row r="433" spans="1:12" s="12" customFormat="1" ht="11.25" customHeight="1" x14ac:dyDescent="0.15">
      <c r="A433" s="63" t="str">
        <f>загрузить!A349</f>
        <v>Финансовый результат</v>
      </c>
      <c r="B433" s="55" t="str">
        <f>загрузить!B349</f>
        <v>тыс. рублей</v>
      </c>
      <c r="C433" s="64">
        <f>загрузить!C349</f>
        <v>0</v>
      </c>
      <c r="D433" s="77">
        <f>загрузить!D349</f>
        <v>0</v>
      </c>
      <c r="E433" s="78">
        <f>загрузить!E349</f>
        <v>0</v>
      </c>
      <c r="F433" s="64">
        <f>загрузить!F349</f>
        <v>0</v>
      </c>
      <c r="G433" s="78">
        <f>загрузить!G349</f>
        <v>0</v>
      </c>
      <c r="H433" s="64">
        <f>загрузить!H349</f>
        <v>0</v>
      </c>
      <c r="I433" s="78">
        <f>загрузить!I349</f>
        <v>0</v>
      </c>
      <c r="J433" s="64">
        <f>загрузить!J349</f>
        <v>0</v>
      </c>
      <c r="K433" s="78">
        <f>загрузить!K349</f>
        <v>0</v>
      </c>
      <c r="L433" s="59"/>
    </row>
    <row r="434" spans="1:12" s="12" customFormat="1" ht="11.25" customHeight="1" x14ac:dyDescent="0.15">
      <c r="A434" s="63" t="str">
        <f>загрузить!A350</f>
        <v>прибыль прибыльных предприятий</v>
      </c>
      <c r="B434" s="55" t="str">
        <f>загрузить!B350</f>
        <v>тыс. рублей</v>
      </c>
      <c r="C434" s="64">
        <f>загрузить!C350</f>
        <v>0</v>
      </c>
      <c r="D434" s="65">
        <f>загрузить!D350</f>
        <v>0</v>
      </c>
      <c r="E434" s="66">
        <f>загрузить!E350</f>
        <v>0</v>
      </c>
      <c r="F434" s="67">
        <f>загрузить!F350</f>
        <v>0</v>
      </c>
      <c r="G434" s="66">
        <f>загрузить!G350</f>
        <v>0</v>
      </c>
      <c r="H434" s="67">
        <f>загрузить!H350</f>
        <v>0</v>
      </c>
      <c r="I434" s="66">
        <f>загрузить!I350</f>
        <v>0</v>
      </c>
      <c r="J434" s="67">
        <f>загрузить!J350</f>
        <v>0</v>
      </c>
      <c r="K434" s="66">
        <f>загрузить!K350</f>
        <v>0</v>
      </c>
      <c r="L434" s="59"/>
    </row>
    <row r="435" spans="1:12" s="96" customFormat="1" ht="11.25" customHeight="1" x14ac:dyDescent="0.15">
      <c r="A435" s="90" t="s">
        <v>68</v>
      </c>
      <c r="B435" s="91"/>
      <c r="C435" s="92"/>
      <c r="D435" s="93" t="e">
        <f>D434/C434*100</f>
        <v>#DIV/0!</v>
      </c>
      <c r="E435" s="94" t="e">
        <f>E434/D434*100</f>
        <v>#DIV/0!</v>
      </c>
      <c r="F435" s="92" t="e">
        <f>F434/E434*100</f>
        <v>#DIV/0!</v>
      </c>
      <c r="G435" s="94" t="e">
        <f>G434/E434*100</f>
        <v>#DIV/0!</v>
      </c>
      <c r="H435" s="92" t="e">
        <f>H434/F434*100</f>
        <v>#DIV/0!</v>
      </c>
      <c r="I435" s="94" t="e">
        <f>I434/G434*100</f>
        <v>#DIV/0!</v>
      </c>
      <c r="J435" s="92" t="e">
        <f>J434/H434*100</f>
        <v>#DIV/0!</v>
      </c>
      <c r="K435" s="94" t="e">
        <f>K434/I434*100</f>
        <v>#DIV/0!</v>
      </c>
      <c r="L435" s="95"/>
    </row>
    <row r="436" spans="1:12" s="12" customFormat="1" ht="11.25" customHeight="1" x14ac:dyDescent="0.15">
      <c r="A436" s="63" t="str">
        <f>загрузить!A351</f>
        <v>убыток организаций</v>
      </c>
      <c r="B436" s="55" t="str">
        <f>загрузить!B351</f>
        <v>тыс. рублей</v>
      </c>
      <c r="C436" s="64">
        <f>загрузить!C351</f>
        <v>0</v>
      </c>
      <c r="D436" s="65">
        <f>загрузить!D351</f>
        <v>0</v>
      </c>
      <c r="E436" s="66">
        <f>загрузить!E351</f>
        <v>0</v>
      </c>
      <c r="F436" s="67">
        <f>загрузить!F351</f>
        <v>0</v>
      </c>
      <c r="G436" s="66">
        <f>загрузить!G351</f>
        <v>0</v>
      </c>
      <c r="H436" s="67">
        <f>загрузить!H351</f>
        <v>0</v>
      </c>
      <c r="I436" s="66">
        <f>загрузить!I351</f>
        <v>0</v>
      </c>
      <c r="J436" s="67">
        <f>загрузить!J351</f>
        <v>0</v>
      </c>
      <c r="K436" s="66">
        <f>загрузить!K351</f>
        <v>0</v>
      </c>
      <c r="L436" s="59"/>
    </row>
    <row r="437" spans="1:12" s="12" customFormat="1" ht="22.5" customHeight="1" x14ac:dyDescent="0.15">
      <c r="A437" s="24" t="str">
        <f>загрузить!A352</f>
        <v>в том числе по крупным и средним предприятиям и организациям:</v>
      </c>
      <c r="B437" s="51"/>
      <c r="C437" s="44"/>
      <c r="D437" s="16"/>
      <c r="E437" s="38"/>
      <c r="F437" s="44"/>
      <c r="G437" s="38"/>
      <c r="H437" s="44"/>
      <c r="I437" s="38"/>
      <c r="J437" s="44"/>
      <c r="K437" s="38"/>
      <c r="L437" s="36"/>
    </row>
    <row r="438" spans="1:12" s="12" customFormat="1" ht="11.25" customHeight="1" x14ac:dyDescent="0.15">
      <c r="A438" s="25" t="str">
        <f>загрузить!A353</f>
        <v>Финансовый результат</v>
      </c>
      <c r="B438" s="51" t="str">
        <f>загрузить!B353</f>
        <v>тыс. рублей</v>
      </c>
      <c r="C438" s="45">
        <f>загрузить!C353</f>
        <v>0</v>
      </c>
      <c r="D438" s="17">
        <f>загрузить!D353</f>
        <v>0</v>
      </c>
      <c r="E438" s="39">
        <f>загрузить!E353</f>
        <v>0</v>
      </c>
      <c r="F438" s="45">
        <f>загрузить!F353</f>
        <v>0</v>
      </c>
      <c r="G438" s="39">
        <f>загрузить!G353</f>
        <v>0</v>
      </c>
      <c r="H438" s="45">
        <f>загрузить!H353</f>
        <v>0</v>
      </c>
      <c r="I438" s="39">
        <f>загрузить!I353</f>
        <v>0</v>
      </c>
      <c r="J438" s="45">
        <f>загрузить!J353</f>
        <v>0</v>
      </c>
      <c r="K438" s="39">
        <f>загрузить!K353</f>
        <v>0</v>
      </c>
      <c r="L438" s="161" t="s">
        <v>16</v>
      </c>
    </row>
    <row r="439" spans="1:12" s="12" customFormat="1" ht="11.25" customHeight="1" x14ac:dyDescent="0.15">
      <c r="A439" s="25" t="str">
        <f>загрузить!A354</f>
        <v>прибыль прибыльных предприятий</v>
      </c>
      <c r="B439" s="51" t="str">
        <f>загрузить!B354</f>
        <v>тыс. рублей</v>
      </c>
      <c r="C439" s="45">
        <f>загрузить!C354</f>
        <v>0</v>
      </c>
      <c r="D439" s="17">
        <f>загрузить!D354</f>
        <v>0</v>
      </c>
      <c r="E439" s="39">
        <f>загрузить!E354</f>
        <v>0</v>
      </c>
      <c r="F439" s="45">
        <f>загрузить!F354</f>
        <v>0</v>
      </c>
      <c r="G439" s="39">
        <f>загрузить!G354</f>
        <v>0</v>
      </c>
      <c r="H439" s="45">
        <f>загрузить!H354</f>
        <v>0</v>
      </c>
      <c r="I439" s="39">
        <f>загрузить!I354</f>
        <v>0</v>
      </c>
      <c r="J439" s="45">
        <f>загрузить!J354</f>
        <v>0</v>
      </c>
      <c r="K439" s="39">
        <f>загрузить!K354</f>
        <v>0</v>
      </c>
      <c r="L439" s="161"/>
    </row>
    <row r="440" spans="1:12" s="12" customFormat="1" ht="11.25" customHeight="1" x14ac:dyDescent="0.15">
      <c r="A440" s="85" t="s">
        <v>69</v>
      </c>
      <c r="B440" s="86" t="s">
        <v>70</v>
      </c>
      <c r="C440" s="87" t="e">
        <f>C439/C434*100</f>
        <v>#DIV/0!</v>
      </c>
      <c r="D440" s="88" t="e">
        <f>D439/D434*100</f>
        <v>#DIV/0!</v>
      </c>
      <c r="E440" s="89" t="e">
        <f>E439/E434*100</f>
        <v>#DIV/0!</v>
      </c>
      <c r="F440" s="87" t="e">
        <f t="shared" ref="F440" si="249">F439/F434*100</f>
        <v>#DIV/0!</v>
      </c>
      <c r="G440" s="89" t="e">
        <f t="shared" ref="G440" si="250">G439/G434*100</f>
        <v>#DIV/0!</v>
      </c>
      <c r="H440" s="87" t="e">
        <f t="shared" ref="H440" si="251">H439/H434*100</f>
        <v>#DIV/0!</v>
      </c>
      <c r="I440" s="89" t="e">
        <f t="shared" ref="I440" si="252">I439/I434*100</f>
        <v>#DIV/0!</v>
      </c>
      <c r="J440" s="87" t="e">
        <f t="shared" ref="J440" si="253">J439/J434*100</f>
        <v>#DIV/0!</v>
      </c>
      <c r="K440" s="89" t="e">
        <f t="shared" ref="K440" si="254">K439/K434*100</f>
        <v>#DIV/0!</v>
      </c>
      <c r="L440" s="162"/>
    </row>
    <row r="441" spans="1:12" s="12" customFormat="1" ht="11.25" customHeight="1" thickBot="1" x14ac:dyDescent="0.2">
      <c r="A441" s="26" t="str">
        <f>загрузить!A355</f>
        <v>убыток организаций</v>
      </c>
      <c r="B441" s="52" t="str">
        <f>загрузить!B355</f>
        <v>тыс. рублей</v>
      </c>
      <c r="C441" s="46">
        <f>загрузить!C355</f>
        <v>0</v>
      </c>
      <c r="D441" s="27">
        <f>загрузить!D355</f>
        <v>0</v>
      </c>
      <c r="E441" s="40">
        <f>загрузить!E355</f>
        <v>0</v>
      </c>
      <c r="F441" s="46">
        <f>загрузить!F355</f>
        <v>0</v>
      </c>
      <c r="G441" s="40">
        <f>загрузить!G355</f>
        <v>0</v>
      </c>
      <c r="H441" s="46">
        <f>загрузить!H355</f>
        <v>0</v>
      </c>
      <c r="I441" s="40">
        <f>загрузить!I355</f>
        <v>0</v>
      </c>
      <c r="J441" s="46">
        <f>загрузить!J355</f>
        <v>0</v>
      </c>
      <c r="K441" s="40">
        <f>загрузить!K355</f>
        <v>0</v>
      </c>
      <c r="L441" s="163"/>
    </row>
    <row r="442" spans="1:12" s="12" customFormat="1" ht="25.5" customHeight="1" x14ac:dyDescent="0.15">
      <c r="A442" s="68" t="str">
        <f>загрузить!A356</f>
        <v>Раздел S: Предоставление прочих видов услуг</v>
      </c>
      <c r="B442" s="69"/>
      <c r="C442" s="74"/>
      <c r="D442" s="75"/>
      <c r="E442" s="76"/>
      <c r="F442" s="74"/>
      <c r="G442" s="76"/>
      <c r="H442" s="74"/>
      <c r="I442" s="76"/>
      <c r="J442" s="74"/>
      <c r="K442" s="76"/>
      <c r="L442" s="73"/>
    </row>
    <row r="443" spans="1:12" s="12" customFormat="1" ht="11.25" customHeight="1" x14ac:dyDescent="0.15">
      <c r="A443" s="63" t="str">
        <f>загрузить!A357</f>
        <v>Финансовый результат</v>
      </c>
      <c r="B443" s="55" t="str">
        <f>загрузить!B357</f>
        <v>тыс. рублей</v>
      </c>
      <c r="C443" s="64">
        <f>загрузить!C357</f>
        <v>1165</v>
      </c>
      <c r="D443" s="77">
        <f>загрузить!D357</f>
        <v>1280</v>
      </c>
      <c r="E443" s="78">
        <f>загрузить!E357</f>
        <v>1380</v>
      </c>
      <c r="F443" s="64">
        <f>загрузить!F357</f>
        <v>1410</v>
      </c>
      <c r="G443" s="78">
        <f>загрузить!G357</f>
        <v>1440</v>
      </c>
      <c r="H443" s="64">
        <f>загрузить!H357</f>
        <v>1440</v>
      </c>
      <c r="I443" s="78">
        <f>загрузить!I357</f>
        <v>1500</v>
      </c>
      <c r="J443" s="64">
        <f>загрузить!J357</f>
        <v>1470</v>
      </c>
      <c r="K443" s="78">
        <f>загрузить!K357</f>
        <v>1560</v>
      </c>
      <c r="L443" s="59"/>
    </row>
    <row r="444" spans="1:12" s="12" customFormat="1" ht="11.25" customHeight="1" x14ac:dyDescent="0.15">
      <c r="A444" s="63" t="str">
        <f>загрузить!A358</f>
        <v>прибыль прибыльных предприятий</v>
      </c>
      <c r="B444" s="55" t="str">
        <f>загрузить!B358</f>
        <v>тыс. рублей</v>
      </c>
      <c r="C444" s="64">
        <f>загрузить!C358</f>
        <v>1165</v>
      </c>
      <c r="D444" s="65">
        <f>загрузить!D358</f>
        <v>1280</v>
      </c>
      <c r="E444" s="66">
        <f>загрузить!E358</f>
        <v>1380</v>
      </c>
      <c r="F444" s="67">
        <f>загрузить!F358</f>
        <v>1410</v>
      </c>
      <c r="G444" s="66">
        <f>загрузить!G358</f>
        <v>1440</v>
      </c>
      <c r="H444" s="67">
        <f>загрузить!H358</f>
        <v>1440</v>
      </c>
      <c r="I444" s="66">
        <f>загрузить!I358</f>
        <v>1500</v>
      </c>
      <c r="J444" s="67">
        <f>загрузить!J358</f>
        <v>1470</v>
      </c>
      <c r="K444" s="66">
        <f>загрузить!K358</f>
        <v>1560</v>
      </c>
      <c r="L444" s="59"/>
    </row>
    <row r="445" spans="1:12" s="96" customFormat="1" ht="11.25" customHeight="1" x14ac:dyDescent="0.15">
      <c r="A445" s="90" t="s">
        <v>68</v>
      </c>
      <c r="B445" s="91"/>
      <c r="C445" s="92"/>
      <c r="D445" s="93">
        <f>D444/C444*100</f>
        <v>109.87124463519314</v>
      </c>
      <c r="E445" s="94">
        <f>E444/D444*100</f>
        <v>107.8125</v>
      </c>
      <c r="F445" s="92">
        <f>F444/E444*100</f>
        <v>102.17391304347827</v>
      </c>
      <c r="G445" s="94">
        <f>G444/E444*100</f>
        <v>104.34782608695652</v>
      </c>
      <c r="H445" s="92">
        <f>H444/F444*100</f>
        <v>102.12765957446808</v>
      </c>
      <c r="I445" s="94">
        <f>I444/G444*100</f>
        <v>104.16666666666667</v>
      </c>
      <c r="J445" s="92">
        <f>J444/H444*100</f>
        <v>102.08333333333333</v>
      </c>
      <c r="K445" s="94">
        <f>K444/I444*100</f>
        <v>104</v>
      </c>
      <c r="L445" s="95"/>
    </row>
    <row r="446" spans="1:12" s="12" customFormat="1" ht="11.25" customHeight="1" x14ac:dyDescent="0.15">
      <c r="A446" s="63" t="str">
        <f>загрузить!A359</f>
        <v>убыток организаций</v>
      </c>
      <c r="B446" s="55" t="str">
        <f>загрузить!B359</f>
        <v>тыс. рублей</v>
      </c>
      <c r="C446" s="64">
        <f>загрузить!C359</f>
        <v>0</v>
      </c>
      <c r="D446" s="65">
        <f>загрузить!D359</f>
        <v>0</v>
      </c>
      <c r="E446" s="66">
        <f>загрузить!E359</f>
        <v>0</v>
      </c>
      <c r="F446" s="67">
        <f>загрузить!F359</f>
        <v>0</v>
      </c>
      <c r="G446" s="66">
        <f>загрузить!G359</f>
        <v>0</v>
      </c>
      <c r="H446" s="67">
        <f>загрузить!H359</f>
        <v>0</v>
      </c>
      <c r="I446" s="66">
        <f>загрузить!I359</f>
        <v>0</v>
      </c>
      <c r="J446" s="67">
        <f>загрузить!J359</f>
        <v>0</v>
      </c>
      <c r="K446" s="66">
        <f>загрузить!K359</f>
        <v>0</v>
      </c>
      <c r="L446" s="59"/>
    </row>
    <row r="447" spans="1:12" s="12" customFormat="1" ht="23.25" customHeight="1" x14ac:dyDescent="0.15">
      <c r="A447" s="24" t="str">
        <f>загрузить!A360</f>
        <v>в том числе по крупным и средним предприятиям и организациям:</v>
      </c>
      <c r="B447" s="51"/>
      <c r="C447" s="44"/>
      <c r="D447" s="16"/>
      <c r="E447" s="38"/>
      <c r="F447" s="44"/>
      <c r="G447" s="38"/>
      <c r="H447" s="44"/>
      <c r="I447" s="38"/>
      <c r="J447" s="44"/>
      <c r="K447" s="38"/>
      <c r="L447" s="36"/>
    </row>
    <row r="448" spans="1:12" s="12" customFormat="1" ht="11.25" customHeight="1" x14ac:dyDescent="0.15">
      <c r="A448" s="25" t="str">
        <f>загрузить!A361</f>
        <v>Финансовый результат</v>
      </c>
      <c r="B448" s="51" t="str">
        <f>загрузить!B361</f>
        <v>тыс. рублей</v>
      </c>
      <c r="C448" s="45">
        <f>загрузить!C361</f>
        <v>522</v>
      </c>
      <c r="D448" s="17">
        <f>загрузить!D361</f>
        <v>0</v>
      </c>
      <c r="E448" s="39">
        <f>загрузить!E361</f>
        <v>0</v>
      </c>
      <c r="F448" s="45">
        <f>загрузить!F361</f>
        <v>0</v>
      </c>
      <c r="G448" s="39">
        <f>загрузить!G361</f>
        <v>0</v>
      </c>
      <c r="H448" s="45">
        <f>загрузить!H361</f>
        <v>0</v>
      </c>
      <c r="I448" s="39">
        <f>загрузить!I361</f>
        <v>0</v>
      </c>
      <c r="J448" s="45">
        <f>загрузить!J361</f>
        <v>0</v>
      </c>
      <c r="K448" s="39">
        <f>загрузить!K361</f>
        <v>0</v>
      </c>
      <c r="L448" s="161" t="s">
        <v>16</v>
      </c>
    </row>
    <row r="449" spans="1:12" s="12" customFormat="1" ht="11.25" customHeight="1" x14ac:dyDescent="0.15">
      <c r="A449" s="25" t="str">
        <f>загрузить!A362</f>
        <v>прибыль прибыльных предприятий</v>
      </c>
      <c r="B449" s="51" t="str">
        <f>загрузить!B362</f>
        <v>тыс. рублей</v>
      </c>
      <c r="C449" s="45">
        <f>загрузить!C362</f>
        <v>522</v>
      </c>
      <c r="D449" s="17">
        <f>загрузить!D362</f>
        <v>0</v>
      </c>
      <c r="E449" s="39">
        <f>загрузить!E362</f>
        <v>0</v>
      </c>
      <c r="F449" s="45">
        <f>загрузить!F362</f>
        <v>0</v>
      </c>
      <c r="G449" s="39">
        <f>загрузить!G362</f>
        <v>0</v>
      </c>
      <c r="H449" s="45">
        <f>загрузить!H362</f>
        <v>0</v>
      </c>
      <c r="I449" s="39">
        <f>загрузить!I362</f>
        <v>0</v>
      </c>
      <c r="J449" s="45">
        <f>загрузить!J362</f>
        <v>0</v>
      </c>
      <c r="K449" s="39">
        <f>загрузить!K362</f>
        <v>0</v>
      </c>
      <c r="L449" s="161"/>
    </row>
    <row r="450" spans="1:12" s="12" customFormat="1" ht="11.25" customHeight="1" x14ac:dyDescent="0.15">
      <c r="A450" s="85" t="s">
        <v>69</v>
      </c>
      <c r="B450" s="86" t="s">
        <v>70</v>
      </c>
      <c r="C450" s="87">
        <f>C449/C444*100</f>
        <v>44.806866952789697</v>
      </c>
      <c r="D450" s="88">
        <f>D449/D444*100</f>
        <v>0</v>
      </c>
      <c r="E450" s="89">
        <f>E449/E444*100</f>
        <v>0</v>
      </c>
      <c r="F450" s="87">
        <f t="shared" ref="F450" si="255">F449/F444*100</f>
        <v>0</v>
      </c>
      <c r="G450" s="89">
        <f t="shared" ref="G450" si="256">G449/G444*100</f>
        <v>0</v>
      </c>
      <c r="H450" s="87">
        <f t="shared" ref="H450" si="257">H449/H444*100</f>
        <v>0</v>
      </c>
      <c r="I450" s="89">
        <f t="shared" ref="I450" si="258">I449/I444*100</f>
        <v>0</v>
      </c>
      <c r="J450" s="87">
        <f t="shared" ref="J450" si="259">J449/J444*100</f>
        <v>0</v>
      </c>
      <c r="K450" s="89">
        <f t="shared" ref="K450" si="260">K449/K444*100</f>
        <v>0</v>
      </c>
      <c r="L450" s="162"/>
    </row>
    <row r="451" spans="1:12" s="12" customFormat="1" ht="11.25" customHeight="1" thickBot="1" x14ac:dyDescent="0.2">
      <c r="A451" s="26" t="str">
        <f>загрузить!A363</f>
        <v>убыток организаций</v>
      </c>
      <c r="B451" s="52" t="str">
        <f>загрузить!B363</f>
        <v>тыс. рублей</v>
      </c>
      <c r="C451" s="46">
        <f>загрузить!C363</f>
        <v>0</v>
      </c>
      <c r="D451" s="27">
        <f>загрузить!D363</f>
        <v>0</v>
      </c>
      <c r="E451" s="40">
        <f>загрузить!E363</f>
        <v>0</v>
      </c>
      <c r="F451" s="46">
        <f>загрузить!F363</f>
        <v>0</v>
      </c>
      <c r="G451" s="40">
        <f>загрузить!G363</f>
        <v>0</v>
      </c>
      <c r="H451" s="46">
        <f>загрузить!H363</f>
        <v>0</v>
      </c>
      <c r="I451" s="40">
        <f>загрузить!I363</f>
        <v>0</v>
      </c>
      <c r="J451" s="46">
        <f>загрузить!J363</f>
        <v>0</v>
      </c>
      <c r="K451" s="40">
        <f>загрузить!K363</f>
        <v>0</v>
      </c>
      <c r="L451" s="163"/>
    </row>
    <row r="452" spans="1:12" ht="11.25" customHeight="1" x14ac:dyDescent="0.2">
      <c r="C452" s="20"/>
      <c r="D452" s="20"/>
      <c r="E452" s="20"/>
    </row>
    <row r="453" spans="1:12" ht="11.25" customHeight="1" x14ac:dyDescent="0.2">
      <c r="C453" s="20"/>
      <c r="D453" s="20"/>
      <c r="E453" s="20"/>
    </row>
    <row r="454" spans="1:12" ht="11.25" customHeight="1" x14ac:dyDescent="0.2">
      <c r="C454" s="20"/>
      <c r="D454" s="20"/>
      <c r="E454" s="20"/>
    </row>
    <row r="455" spans="1:12" ht="11.25" customHeight="1" x14ac:dyDescent="0.2">
      <c r="C455" s="20"/>
      <c r="D455" s="20"/>
      <c r="E455" s="20"/>
    </row>
    <row r="456" spans="1:12" ht="11.25" customHeight="1" x14ac:dyDescent="0.2">
      <c r="C456" s="20"/>
      <c r="D456" s="20"/>
      <c r="E456" s="20"/>
    </row>
    <row r="457" spans="1:12" ht="11.25" customHeight="1" x14ac:dyDescent="0.2">
      <c r="C457" s="20"/>
      <c r="D457" s="20"/>
      <c r="E457" s="20"/>
    </row>
    <row r="458" spans="1:12" ht="11.25" customHeight="1" x14ac:dyDescent="0.2">
      <c r="C458" s="20"/>
      <c r="D458" s="20"/>
      <c r="E458" s="20"/>
    </row>
    <row r="459" spans="1:12" ht="11.25" customHeight="1" x14ac:dyDescent="0.2">
      <c r="C459" s="20"/>
      <c r="D459" s="20"/>
      <c r="E459" s="20"/>
    </row>
    <row r="460" spans="1:12" ht="11.25" customHeight="1" x14ac:dyDescent="0.2">
      <c r="C460" s="20"/>
      <c r="D460" s="20"/>
      <c r="E460" s="20"/>
    </row>
    <row r="461" spans="1:12" ht="11.25" customHeight="1" x14ac:dyDescent="0.2">
      <c r="C461" s="20"/>
      <c r="D461" s="20"/>
      <c r="E461" s="20"/>
    </row>
    <row r="462" spans="1:12" ht="11.25" customHeight="1" x14ac:dyDescent="0.2">
      <c r="C462" s="23"/>
      <c r="D462" s="23"/>
      <c r="E462" s="23"/>
    </row>
    <row r="463" spans="1:12" ht="11.25" customHeight="1" x14ac:dyDescent="0.2">
      <c r="C463" s="23"/>
      <c r="D463" s="23"/>
      <c r="E463" s="23"/>
    </row>
  </sheetData>
  <mergeCells count="55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  <mergeCell ref="L118:L121"/>
    <mergeCell ref="L10:L12"/>
    <mergeCell ref="L18:L21"/>
    <mergeCell ref="L28:L31"/>
    <mergeCell ref="L38:L41"/>
    <mergeCell ref="L48:L51"/>
    <mergeCell ref="L58:L61"/>
    <mergeCell ref="L68:L71"/>
    <mergeCell ref="L78:L81"/>
    <mergeCell ref="L88:L91"/>
    <mergeCell ref="L98:L101"/>
    <mergeCell ref="L108:L111"/>
    <mergeCell ref="L238:L241"/>
    <mergeCell ref="L128:L131"/>
    <mergeCell ref="L138:L141"/>
    <mergeCell ref="L148:L151"/>
    <mergeCell ref="L158:L161"/>
    <mergeCell ref="L168:L171"/>
    <mergeCell ref="L178:L181"/>
    <mergeCell ref="L188:L191"/>
    <mergeCell ref="L198:L201"/>
    <mergeCell ref="L208:L211"/>
    <mergeCell ref="L218:L221"/>
    <mergeCell ref="L228:L231"/>
    <mergeCell ref="L358:L361"/>
    <mergeCell ref="L248:L251"/>
    <mergeCell ref="L258:L261"/>
    <mergeCell ref="L268:L271"/>
    <mergeCell ref="L278:L281"/>
    <mergeCell ref="L288:L291"/>
    <mergeCell ref="L298:L301"/>
    <mergeCell ref="L308:L311"/>
    <mergeCell ref="L318:L321"/>
    <mergeCell ref="L328:L331"/>
    <mergeCell ref="L338:L341"/>
    <mergeCell ref="L348:L351"/>
    <mergeCell ref="L428:L431"/>
    <mergeCell ref="L438:L441"/>
    <mergeCell ref="L448:L451"/>
    <mergeCell ref="L368:L371"/>
    <mergeCell ref="L378:L381"/>
    <mergeCell ref="L388:L391"/>
    <mergeCell ref="L398:L401"/>
    <mergeCell ref="L408:L411"/>
    <mergeCell ref="L418:L421"/>
  </mergeCells>
  <conditionalFormatting sqref="C7">
    <cfRule type="cellIs" dxfId="4515" priority="1" stopIfTrue="1" operator="lessThan">
      <formula>$C$11</formula>
    </cfRule>
  </conditionalFormatting>
  <conditionalFormatting sqref="D7">
    <cfRule type="cellIs" dxfId="4514" priority="2" stopIfTrue="1" operator="lessThan">
      <formula>$D$11</formula>
    </cfRule>
  </conditionalFormatting>
  <conditionalFormatting sqref="G7">
    <cfRule type="cellIs" dxfId="4513" priority="3" stopIfTrue="1" operator="lessThan">
      <formula>$F$7</formula>
    </cfRule>
    <cfRule type="cellIs" dxfId="4512" priority="4" stopIfTrue="1" operator="lessThan">
      <formula>$F$7</formula>
    </cfRule>
  </conditionalFormatting>
  <conditionalFormatting sqref="I7">
    <cfRule type="cellIs" dxfId="4511" priority="5" stopIfTrue="1" operator="lessThan">
      <formula>$H$7</formula>
    </cfRule>
  </conditionalFormatting>
  <conditionalFormatting sqref="K7">
    <cfRule type="cellIs" dxfId="4510" priority="6" stopIfTrue="1" operator="lessThan">
      <formula>$J$7</formula>
    </cfRule>
  </conditionalFormatting>
  <conditionalFormatting sqref="C8">
    <cfRule type="cellIs" dxfId="4509" priority="7" stopIfTrue="1" operator="lessThan">
      <formula>$C$12</formula>
    </cfRule>
  </conditionalFormatting>
  <conditionalFormatting sqref="D8">
    <cfRule type="cellIs" dxfId="4508" priority="8" stopIfTrue="1" operator="lessThan">
      <formula>$D$12</formula>
    </cfRule>
  </conditionalFormatting>
  <conditionalFormatting sqref="G8">
    <cfRule type="cellIs" dxfId="4507" priority="9" stopIfTrue="1" operator="lessThan">
      <formula>$F$8</formula>
    </cfRule>
    <cfRule type="cellIs" dxfId="4506" priority="10" stopIfTrue="1" operator="greaterThan">
      <formula>$F$8</formula>
    </cfRule>
  </conditionalFormatting>
  <conditionalFormatting sqref="I8">
    <cfRule type="cellIs" dxfId="4505" priority="11" stopIfTrue="1" operator="lessThan">
      <formula>$H$8</formula>
    </cfRule>
  </conditionalFormatting>
  <conditionalFormatting sqref="K8">
    <cfRule type="cellIs" dxfId="4504" priority="12" stopIfTrue="1" operator="lessThan">
      <formula>$J$8</formula>
    </cfRule>
  </conditionalFormatting>
  <conditionalFormatting sqref="C14">
    <cfRule type="cellIs" dxfId="4503" priority="13" stopIfTrue="1" operator="lessThan">
      <formula>$C$19</formula>
    </cfRule>
  </conditionalFormatting>
  <conditionalFormatting sqref="D14">
    <cfRule type="cellIs" dxfId="4502" priority="14" stopIfTrue="1" operator="lessThan">
      <formula>$D$19</formula>
    </cfRule>
  </conditionalFormatting>
  <conditionalFormatting sqref="I14">
    <cfRule type="cellIs" dxfId="4501" priority="15" stopIfTrue="1" operator="lessThan">
      <formula>$H$14</formula>
    </cfRule>
  </conditionalFormatting>
  <conditionalFormatting sqref="K14">
    <cfRule type="cellIs" dxfId="4500" priority="16" stopIfTrue="1" operator="lessThan">
      <formula>$J$14</formula>
    </cfRule>
  </conditionalFormatting>
  <conditionalFormatting sqref="C16">
    <cfRule type="cellIs" dxfId="4499" priority="17" stopIfTrue="1" operator="lessThan">
      <formula>$C$21</formula>
    </cfRule>
  </conditionalFormatting>
  <conditionalFormatting sqref="D16">
    <cfRule type="cellIs" dxfId="4498" priority="18" stopIfTrue="1" operator="lessThan">
      <formula>$D$21</formula>
    </cfRule>
  </conditionalFormatting>
  <conditionalFormatting sqref="I16">
    <cfRule type="cellIs" dxfId="4497" priority="19" stopIfTrue="1" operator="lessThan">
      <formula>$H$16</formula>
    </cfRule>
  </conditionalFormatting>
  <conditionalFormatting sqref="K16">
    <cfRule type="cellIs" dxfId="4496" priority="20" stopIfTrue="1" operator="lessThan">
      <formula>$J$16</formula>
    </cfRule>
  </conditionalFormatting>
  <conditionalFormatting sqref="C24">
    <cfRule type="cellIs" dxfId="4495" priority="21" stopIfTrue="1" operator="lessThan">
      <formula>$C$29</formula>
    </cfRule>
  </conditionalFormatting>
  <conditionalFormatting sqref="D24">
    <cfRule type="cellIs" dxfId="4494" priority="22" stopIfTrue="1" operator="lessThan">
      <formula>$D$29</formula>
    </cfRule>
  </conditionalFormatting>
  <conditionalFormatting sqref="G24">
    <cfRule type="cellIs" dxfId="4493" priority="23" stopIfTrue="1" operator="lessThan">
      <formula>$F$24</formula>
    </cfRule>
  </conditionalFormatting>
  <conditionalFormatting sqref="I24">
    <cfRule type="cellIs" dxfId="4492" priority="24" stopIfTrue="1" operator="lessThan">
      <formula>$H$24</formula>
    </cfRule>
  </conditionalFormatting>
  <conditionalFormatting sqref="K24">
    <cfRule type="cellIs" dxfId="4491" priority="25" stopIfTrue="1" operator="lessThan">
      <formula>$J$24</formula>
    </cfRule>
  </conditionalFormatting>
  <conditionalFormatting sqref="C26">
    <cfRule type="cellIs" dxfId="4490" priority="26" stopIfTrue="1" operator="lessThan">
      <formula>$C$31</formula>
    </cfRule>
  </conditionalFormatting>
  <conditionalFormatting sqref="D26">
    <cfRule type="cellIs" dxfId="4489" priority="27" stopIfTrue="1" operator="lessThan">
      <formula>$D$31</formula>
    </cfRule>
  </conditionalFormatting>
  <conditionalFormatting sqref="G26">
    <cfRule type="cellIs" dxfId="4488" priority="28" stopIfTrue="1" operator="lessThan">
      <formula>$F$26</formula>
    </cfRule>
  </conditionalFormatting>
  <conditionalFormatting sqref="I26">
    <cfRule type="cellIs" dxfId="4487" priority="29" stopIfTrue="1" operator="lessThan">
      <formula>$H$26</formula>
    </cfRule>
  </conditionalFormatting>
  <conditionalFormatting sqref="K26">
    <cfRule type="cellIs" dxfId="4486" priority="30" stopIfTrue="1" operator="lessThan">
      <formula>$J$26</formula>
    </cfRule>
  </conditionalFormatting>
  <conditionalFormatting sqref="C34">
    <cfRule type="cellIs" dxfId="4485" priority="31" stopIfTrue="1" operator="lessThan">
      <formula>$C$39</formula>
    </cfRule>
  </conditionalFormatting>
  <conditionalFormatting sqref="D34">
    <cfRule type="cellIs" dxfId="4484" priority="32" stopIfTrue="1" operator="lessThan">
      <formula>$D$39</formula>
    </cfRule>
  </conditionalFormatting>
  <conditionalFormatting sqref="G34">
    <cfRule type="cellIs" dxfId="4483" priority="33" stopIfTrue="1" operator="lessThan">
      <formula>$F$34</formula>
    </cfRule>
  </conditionalFormatting>
  <conditionalFormatting sqref="I34">
    <cfRule type="cellIs" dxfId="4482" priority="34" stopIfTrue="1" operator="lessThan">
      <formula>$H$34</formula>
    </cfRule>
  </conditionalFormatting>
  <conditionalFormatting sqref="K34">
    <cfRule type="cellIs" dxfId="4481" priority="35" stopIfTrue="1" operator="lessThan">
      <formula>$J$34</formula>
    </cfRule>
  </conditionalFormatting>
  <conditionalFormatting sqref="C36">
    <cfRule type="cellIs" dxfId="4480" priority="36" stopIfTrue="1" operator="lessThan">
      <formula>$C$41</formula>
    </cfRule>
  </conditionalFormatting>
  <conditionalFormatting sqref="D36">
    <cfRule type="cellIs" dxfId="4479" priority="37" stopIfTrue="1" operator="lessThan">
      <formula>$D$41</formula>
    </cfRule>
  </conditionalFormatting>
  <conditionalFormatting sqref="G36">
    <cfRule type="cellIs" dxfId="4478" priority="38" stopIfTrue="1" operator="lessThan">
      <formula>$F$36</formula>
    </cfRule>
  </conditionalFormatting>
  <conditionalFormatting sqref="I36">
    <cfRule type="cellIs" dxfId="4477" priority="39" stopIfTrue="1" operator="lessThan">
      <formula>$H$36</formula>
    </cfRule>
  </conditionalFormatting>
  <conditionalFormatting sqref="K36">
    <cfRule type="cellIs" dxfId="4476" priority="40" stopIfTrue="1" operator="lessThan">
      <formula>$J$36</formula>
    </cfRule>
  </conditionalFormatting>
  <conditionalFormatting sqref="C44">
    <cfRule type="cellIs" dxfId="4475" priority="41" stopIfTrue="1" operator="lessThan">
      <formula>$C$49</formula>
    </cfRule>
  </conditionalFormatting>
  <conditionalFormatting sqref="D44">
    <cfRule type="cellIs" dxfId="4474" priority="42" stopIfTrue="1" operator="lessThan">
      <formula>$D$49</formula>
    </cfRule>
  </conditionalFormatting>
  <conditionalFormatting sqref="G44">
    <cfRule type="cellIs" dxfId="4473" priority="43" stopIfTrue="1" operator="lessThan">
      <formula>$F$44</formula>
    </cfRule>
  </conditionalFormatting>
  <conditionalFormatting sqref="I44">
    <cfRule type="cellIs" dxfId="4472" priority="44" stopIfTrue="1" operator="lessThan">
      <formula>$H$44</formula>
    </cfRule>
  </conditionalFormatting>
  <conditionalFormatting sqref="K44">
    <cfRule type="cellIs" dxfId="4471" priority="45" stopIfTrue="1" operator="lessThan">
      <formula>$J$44</formula>
    </cfRule>
  </conditionalFormatting>
  <conditionalFormatting sqref="C46">
    <cfRule type="cellIs" dxfId="4470" priority="46" stopIfTrue="1" operator="lessThan">
      <formula>$C$51</formula>
    </cfRule>
  </conditionalFormatting>
  <conditionalFormatting sqref="D46">
    <cfRule type="cellIs" dxfId="4469" priority="47" stopIfTrue="1" operator="lessThan">
      <formula>$D$51</formula>
    </cfRule>
  </conditionalFormatting>
  <conditionalFormatting sqref="G46">
    <cfRule type="cellIs" dxfId="4468" priority="48" stopIfTrue="1" operator="lessThan">
      <formula>$F$46</formula>
    </cfRule>
  </conditionalFormatting>
  <conditionalFormatting sqref="I46">
    <cfRule type="cellIs" dxfId="4467" priority="49" stopIfTrue="1" operator="lessThan">
      <formula>$H$46</formula>
    </cfRule>
  </conditionalFormatting>
  <conditionalFormatting sqref="K46">
    <cfRule type="cellIs" dxfId="4466" priority="50" stopIfTrue="1" operator="lessThan">
      <formula>$J$46</formula>
    </cfRule>
  </conditionalFormatting>
  <conditionalFormatting sqref="C54">
    <cfRule type="cellIs" dxfId="4465" priority="51" stopIfTrue="1" operator="lessThan">
      <formula>$C$59</formula>
    </cfRule>
  </conditionalFormatting>
  <conditionalFormatting sqref="D54">
    <cfRule type="cellIs" dxfId="4464" priority="52" stopIfTrue="1" operator="lessThan">
      <formula>$D$59</formula>
    </cfRule>
  </conditionalFormatting>
  <conditionalFormatting sqref="G54">
    <cfRule type="cellIs" dxfId="4463" priority="53" stopIfTrue="1" operator="lessThan">
      <formula>$F$54</formula>
    </cfRule>
  </conditionalFormatting>
  <conditionalFormatting sqref="I54">
    <cfRule type="cellIs" dxfId="4462" priority="54" stopIfTrue="1" operator="lessThan">
      <formula>$H$54</formula>
    </cfRule>
  </conditionalFormatting>
  <conditionalFormatting sqref="K54">
    <cfRule type="cellIs" dxfId="4461" priority="55" stopIfTrue="1" operator="lessThan">
      <formula>$J$54</formula>
    </cfRule>
  </conditionalFormatting>
  <conditionalFormatting sqref="C56">
    <cfRule type="cellIs" dxfId="4460" priority="56" stopIfTrue="1" operator="lessThan">
      <formula>$C$61</formula>
    </cfRule>
  </conditionalFormatting>
  <conditionalFormatting sqref="D56">
    <cfRule type="cellIs" dxfId="4459" priority="57" stopIfTrue="1" operator="lessThan">
      <formula>$D$61</formula>
    </cfRule>
  </conditionalFormatting>
  <conditionalFormatting sqref="G56">
    <cfRule type="cellIs" dxfId="4458" priority="58" stopIfTrue="1" operator="lessThan">
      <formula>$F$56</formula>
    </cfRule>
  </conditionalFormatting>
  <conditionalFormatting sqref="I56">
    <cfRule type="cellIs" dxfId="4457" priority="59" stopIfTrue="1" operator="lessThan">
      <formula>$H$56</formula>
    </cfRule>
  </conditionalFormatting>
  <conditionalFormatting sqref="K56">
    <cfRule type="cellIs" dxfId="4456" priority="60" stopIfTrue="1" operator="lessThan">
      <formula>$J$56</formula>
    </cfRule>
  </conditionalFormatting>
  <conditionalFormatting sqref="C64">
    <cfRule type="cellIs" dxfId="4455" priority="61" stopIfTrue="1" operator="lessThan">
      <formula>$C$69</formula>
    </cfRule>
  </conditionalFormatting>
  <conditionalFormatting sqref="D64">
    <cfRule type="cellIs" dxfId="4454" priority="62" stopIfTrue="1" operator="lessThan">
      <formula>$D$69</formula>
    </cfRule>
  </conditionalFormatting>
  <conditionalFormatting sqref="G64">
    <cfRule type="cellIs" dxfId="4453" priority="63" stopIfTrue="1" operator="lessThan">
      <formula>$F$64</formula>
    </cfRule>
  </conditionalFormatting>
  <conditionalFormatting sqref="I64">
    <cfRule type="cellIs" dxfId="4452" priority="64" stopIfTrue="1" operator="lessThan">
      <formula>$H$64</formula>
    </cfRule>
  </conditionalFormatting>
  <conditionalFormatting sqref="K64">
    <cfRule type="cellIs" dxfId="4451" priority="65" stopIfTrue="1" operator="lessThan">
      <formula>$J$64</formula>
    </cfRule>
  </conditionalFormatting>
  <conditionalFormatting sqref="C66">
    <cfRule type="cellIs" dxfId="4450" priority="66" stopIfTrue="1" operator="lessThan">
      <formula>$C$71</formula>
    </cfRule>
  </conditionalFormatting>
  <conditionalFormatting sqref="D66">
    <cfRule type="cellIs" dxfId="4449" priority="67" stopIfTrue="1" operator="lessThan">
      <formula>$D$71</formula>
    </cfRule>
  </conditionalFormatting>
  <conditionalFormatting sqref="G66">
    <cfRule type="cellIs" dxfId="4448" priority="68" stopIfTrue="1" operator="lessThan">
      <formula>$F$66</formula>
    </cfRule>
  </conditionalFormatting>
  <conditionalFormatting sqref="I66">
    <cfRule type="cellIs" dxfId="4447" priority="69" stopIfTrue="1" operator="lessThan">
      <formula>$H$66</formula>
    </cfRule>
  </conditionalFormatting>
  <conditionalFormatting sqref="K66">
    <cfRule type="cellIs" dxfId="4446" priority="70" stopIfTrue="1" operator="lessThan">
      <formula>$J$66</formula>
    </cfRule>
  </conditionalFormatting>
  <conditionalFormatting sqref="C74">
    <cfRule type="cellIs" dxfId="4445" priority="71" stopIfTrue="1" operator="lessThan">
      <formula>$C$79</formula>
    </cfRule>
  </conditionalFormatting>
  <conditionalFormatting sqref="D74">
    <cfRule type="cellIs" dxfId="4444" priority="72" stopIfTrue="1" operator="lessThan">
      <formula>$D$79</formula>
    </cfRule>
  </conditionalFormatting>
  <conditionalFormatting sqref="G74">
    <cfRule type="cellIs" dxfId="4443" priority="73" stopIfTrue="1" operator="lessThan">
      <formula>$F$74</formula>
    </cfRule>
  </conditionalFormatting>
  <conditionalFormatting sqref="I74">
    <cfRule type="cellIs" dxfId="4442" priority="74" stopIfTrue="1" operator="lessThan">
      <formula>$H$74</formula>
    </cfRule>
  </conditionalFormatting>
  <conditionalFormatting sqref="K74">
    <cfRule type="cellIs" dxfId="4441" priority="75" stopIfTrue="1" operator="lessThan">
      <formula>$J$74</formula>
    </cfRule>
  </conditionalFormatting>
  <conditionalFormatting sqref="C76">
    <cfRule type="cellIs" dxfId="4440" priority="76" stopIfTrue="1" operator="lessThan">
      <formula>$C$81</formula>
    </cfRule>
  </conditionalFormatting>
  <conditionalFormatting sqref="D76">
    <cfRule type="cellIs" dxfId="4439" priority="77" stopIfTrue="1" operator="lessThan">
      <formula>$D$81</formula>
    </cfRule>
  </conditionalFormatting>
  <conditionalFormatting sqref="G76">
    <cfRule type="cellIs" dxfId="4438" priority="78" stopIfTrue="1" operator="lessThan">
      <formula>$F$76</formula>
    </cfRule>
  </conditionalFormatting>
  <conditionalFormatting sqref="I76">
    <cfRule type="cellIs" dxfId="4437" priority="79" stopIfTrue="1" operator="lessThan">
      <formula>$H$76</formula>
    </cfRule>
  </conditionalFormatting>
  <conditionalFormatting sqref="K76">
    <cfRule type="cellIs" dxfId="4436" priority="80" stopIfTrue="1" operator="lessThan">
      <formula>$J$76</formula>
    </cfRule>
  </conditionalFormatting>
  <conditionalFormatting sqref="C84">
    <cfRule type="cellIs" dxfId="4435" priority="81" stopIfTrue="1" operator="lessThan">
      <formula>$C$89</formula>
    </cfRule>
  </conditionalFormatting>
  <conditionalFormatting sqref="D84">
    <cfRule type="cellIs" dxfId="4434" priority="82" stopIfTrue="1" operator="lessThan">
      <formula>$D$89</formula>
    </cfRule>
  </conditionalFormatting>
  <conditionalFormatting sqref="G84">
    <cfRule type="cellIs" dxfId="4433" priority="83" stopIfTrue="1" operator="lessThan">
      <formula>$F$84</formula>
    </cfRule>
  </conditionalFormatting>
  <conditionalFormatting sqref="I84">
    <cfRule type="cellIs" dxfId="4432" priority="84" stopIfTrue="1" operator="lessThan">
      <formula>$H$84</formula>
    </cfRule>
  </conditionalFormatting>
  <conditionalFormatting sqref="K84">
    <cfRule type="cellIs" dxfId="4431" priority="85" stopIfTrue="1" operator="lessThan">
      <formula>$J$84</formula>
    </cfRule>
  </conditionalFormatting>
  <conditionalFormatting sqref="C86">
    <cfRule type="cellIs" dxfId="4430" priority="86" stopIfTrue="1" operator="lessThan">
      <formula>$C$91</formula>
    </cfRule>
  </conditionalFormatting>
  <conditionalFormatting sqref="D86">
    <cfRule type="cellIs" dxfId="4429" priority="87" stopIfTrue="1" operator="lessThan">
      <formula>$D$91</formula>
    </cfRule>
  </conditionalFormatting>
  <conditionalFormatting sqref="G86">
    <cfRule type="cellIs" dxfId="4428" priority="88" stopIfTrue="1" operator="lessThan">
      <formula>$F$86</formula>
    </cfRule>
  </conditionalFormatting>
  <conditionalFormatting sqref="I86">
    <cfRule type="cellIs" dxfId="4427" priority="89" stopIfTrue="1" operator="lessThan">
      <formula>$H$86</formula>
    </cfRule>
  </conditionalFormatting>
  <conditionalFormatting sqref="K86">
    <cfRule type="cellIs" dxfId="4426" priority="90" stopIfTrue="1" operator="lessThan">
      <formula>$J$86</formula>
    </cfRule>
  </conditionalFormatting>
  <conditionalFormatting sqref="C94">
    <cfRule type="cellIs" dxfId="4425" priority="91" stopIfTrue="1" operator="lessThan">
      <formula>$C$99</formula>
    </cfRule>
  </conditionalFormatting>
  <conditionalFormatting sqref="D94">
    <cfRule type="cellIs" dxfId="4424" priority="92" stopIfTrue="1" operator="lessThan">
      <formula>$D$99</formula>
    </cfRule>
  </conditionalFormatting>
  <conditionalFormatting sqref="G94">
    <cfRule type="cellIs" dxfId="4423" priority="93" stopIfTrue="1" operator="lessThan">
      <formula>$F$94</formula>
    </cfRule>
  </conditionalFormatting>
  <conditionalFormatting sqref="I94">
    <cfRule type="cellIs" dxfId="4422" priority="94" stopIfTrue="1" operator="lessThan">
      <formula>$H$94</formula>
    </cfRule>
  </conditionalFormatting>
  <conditionalFormatting sqref="K94">
    <cfRule type="cellIs" dxfId="4421" priority="95" stopIfTrue="1" operator="lessThan">
      <formula>$J$94</formula>
    </cfRule>
  </conditionalFormatting>
  <conditionalFormatting sqref="C96">
    <cfRule type="cellIs" dxfId="4420" priority="96" stopIfTrue="1" operator="lessThan">
      <formula>$C$101</formula>
    </cfRule>
  </conditionalFormatting>
  <conditionalFormatting sqref="D96">
    <cfRule type="cellIs" dxfId="4419" priority="97" stopIfTrue="1" operator="lessThan">
      <formula>$D$101</formula>
    </cfRule>
  </conditionalFormatting>
  <conditionalFormatting sqref="G96">
    <cfRule type="cellIs" dxfId="4418" priority="98" stopIfTrue="1" operator="lessThan">
      <formula>$F$96</formula>
    </cfRule>
  </conditionalFormatting>
  <conditionalFormatting sqref="I96">
    <cfRule type="cellIs" dxfId="4417" priority="99" stopIfTrue="1" operator="lessThan">
      <formula>$H$96</formula>
    </cfRule>
  </conditionalFormatting>
  <conditionalFormatting sqref="K96">
    <cfRule type="cellIs" dxfId="4416" priority="100" stopIfTrue="1" operator="lessThan">
      <formula>$J$96</formula>
    </cfRule>
  </conditionalFormatting>
  <conditionalFormatting sqref="C104">
    <cfRule type="cellIs" dxfId="4415" priority="101" stopIfTrue="1" operator="lessThan">
      <formula>$C$109</formula>
    </cfRule>
  </conditionalFormatting>
  <conditionalFormatting sqref="D104">
    <cfRule type="cellIs" dxfId="4414" priority="102" stopIfTrue="1" operator="lessThan">
      <formula>$D$109</formula>
    </cfRule>
  </conditionalFormatting>
  <conditionalFormatting sqref="G104">
    <cfRule type="cellIs" dxfId="4413" priority="103" stopIfTrue="1" operator="lessThan">
      <formula>$F$104</formula>
    </cfRule>
  </conditionalFormatting>
  <conditionalFormatting sqref="I104">
    <cfRule type="cellIs" dxfId="4412" priority="104" stopIfTrue="1" operator="lessThan">
      <formula>$H$104</formula>
    </cfRule>
  </conditionalFormatting>
  <conditionalFormatting sqref="K104">
    <cfRule type="cellIs" dxfId="4411" priority="105" stopIfTrue="1" operator="lessThan">
      <formula>$J$104</formula>
    </cfRule>
  </conditionalFormatting>
  <conditionalFormatting sqref="C106">
    <cfRule type="cellIs" dxfId="4410" priority="106" stopIfTrue="1" operator="lessThan">
      <formula>$C$111</formula>
    </cfRule>
  </conditionalFormatting>
  <conditionalFormatting sqref="D106">
    <cfRule type="cellIs" dxfId="4409" priority="107" stopIfTrue="1" operator="lessThan">
      <formula>$D$111</formula>
    </cfRule>
  </conditionalFormatting>
  <conditionalFormatting sqref="G106">
    <cfRule type="cellIs" dxfId="4408" priority="108" stopIfTrue="1" operator="lessThan">
      <formula>$F$106</formula>
    </cfRule>
  </conditionalFormatting>
  <conditionalFormatting sqref="I106">
    <cfRule type="cellIs" dxfId="4407" priority="109" stopIfTrue="1" operator="lessThan">
      <formula>$H$106</formula>
    </cfRule>
  </conditionalFormatting>
  <conditionalFormatting sqref="K106">
    <cfRule type="cellIs" dxfId="4406" priority="110" stopIfTrue="1" operator="lessThan">
      <formula>$J$106</formula>
    </cfRule>
  </conditionalFormatting>
  <conditionalFormatting sqref="C114">
    <cfRule type="cellIs" dxfId="4405" priority="111" stopIfTrue="1" operator="lessThan">
      <formula>$C$119</formula>
    </cfRule>
  </conditionalFormatting>
  <conditionalFormatting sqref="D114">
    <cfRule type="cellIs" dxfId="4404" priority="112" stopIfTrue="1" operator="lessThan">
      <formula>$D$119</formula>
    </cfRule>
  </conditionalFormatting>
  <conditionalFormatting sqref="G114">
    <cfRule type="cellIs" dxfId="4403" priority="113" stopIfTrue="1" operator="lessThan">
      <formula>$F$114</formula>
    </cfRule>
  </conditionalFormatting>
  <conditionalFormatting sqref="I114">
    <cfRule type="cellIs" dxfId="4402" priority="114" stopIfTrue="1" operator="lessThan">
      <formula>$H$114</formula>
    </cfRule>
  </conditionalFormatting>
  <conditionalFormatting sqref="K114">
    <cfRule type="cellIs" dxfId="4401" priority="115" stopIfTrue="1" operator="lessThan">
      <formula>$J$114</formula>
    </cfRule>
  </conditionalFormatting>
  <conditionalFormatting sqref="C116">
    <cfRule type="cellIs" dxfId="4400" priority="116" stopIfTrue="1" operator="lessThan">
      <formula>$C$121</formula>
    </cfRule>
  </conditionalFormatting>
  <conditionalFormatting sqref="D116">
    <cfRule type="cellIs" dxfId="4399" priority="117" stopIfTrue="1" operator="lessThan">
      <formula>$D$121</formula>
    </cfRule>
  </conditionalFormatting>
  <conditionalFormatting sqref="G116">
    <cfRule type="cellIs" dxfId="4398" priority="118" stopIfTrue="1" operator="lessThan">
      <formula>$F$116</formula>
    </cfRule>
  </conditionalFormatting>
  <conditionalFormatting sqref="I116">
    <cfRule type="cellIs" dxfId="4397" priority="119" stopIfTrue="1" operator="lessThan">
      <formula>$H$116</formula>
    </cfRule>
  </conditionalFormatting>
  <conditionalFormatting sqref="K116">
    <cfRule type="cellIs" dxfId="4396" priority="120" stopIfTrue="1" operator="lessThan">
      <formula>$J$116</formula>
    </cfRule>
  </conditionalFormatting>
  <conditionalFormatting sqref="C124">
    <cfRule type="cellIs" dxfId="4395" priority="121" stopIfTrue="1" operator="lessThan">
      <formula>$C$129</formula>
    </cfRule>
  </conditionalFormatting>
  <conditionalFormatting sqref="D124">
    <cfRule type="cellIs" dxfId="4394" priority="122" stopIfTrue="1" operator="lessThan">
      <formula>$D$129</formula>
    </cfRule>
  </conditionalFormatting>
  <conditionalFormatting sqref="G124">
    <cfRule type="cellIs" dxfId="4393" priority="123" stopIfTrue="1" operator="lessThan">
      <formula>$F$124</formula>
    </cfRule>
  </conditionalFormatting>
  <conditionalFormatting sqref="I124">
    <cfRule type="cellIs" dxfId="4392" priority="124" stopIfTrue="1" operator="lessThan">
      <formula>$H$124</formula>
    </cfRule>
  </conditionalFormatting>
  <conditionalFormatting sqref="K124">
    <cfRule type="cellIs" dxfId="4391" priority="125" stopIfTrue="1" operator="lessThan">
      <formula>$J$124</formula>
    </cfRule>
  </conditionalFormatting>
  <conditionalFormatting sqref="C126">
    <cfRule type="cellIs" dxfId="4390" priority="126" stopIfTrue="1" operator="lessThan">
      <formula>$C$131</formula>
    </cfRule>
  </conditionalFormatting>
  <conditionalFormatting sqref="D126">
    <cfRule type="cellIs" dxfId="4389" priority="127" stopIfTrue="1" operator="lessThan">
      <formula>$D$131</formula>
    </cfRule>
  </conditionalFormatting>
  <conditionalFormatting sqref="G126">
    <cfRule type="cellIs" dxfId="4388" priority="128" stopIfTrue="1" operator="lessThan">
      <formula>$F$126</formula>
    </cfRule>
  </conditionalFormatting>
  <conditionalFormatting sqref="I126">
    <cfRule type="cellIs" dxfId="4387" priority="129" stopIfTrue="1" operator="lessThan">
      <formula>$H$126</formula>
    </cfRule>
  </conditionalFormatting>
  <conditionalFormatting sqref="K126">
    <cfRule type="cellIs" dxfId="4386" priority="130" stopIfTrue="1" operator="lessThan">
      <formula>$J$126</formula>
    </cfRule>
  </conditionalFormatting>
  <conditionalFormatting sqref="C134">
    <cfRule type="cellIs" dxfId="4385" priority="131" stopIfTrue="1" operator="lessThan">
      <formula>$C$139</formula>
    </cfRule>
  </conditionalFormatting>
  <conditionalFormatting sqref="D134">
    <cfRule type="cellIs" dxfId="4384" priority="132" stopIfTrue="1" operator="lessThan">
      <formula>$D$139</formula>
    </cfRule>
  </conditionalFormatting>
  <conditionalFormatting sqref="G134">
    <cfRule type="cellIs" dxfId="4383" priority="133" stopIfTrue="1" operator="lessThan">
      <formula>$F$134</formula>
    </cfRule>
  </conditionalFormatting>
  <conditionalFormatting sqref="I134">
    <cfRule type="cellIs" dxfId="4382" priority="134" stopIfTrue="1" operator="lessThan">
      <formula>$H$134</formula>
    </cfRule>
  </conditionalFormatting>
  <conditionalFormatting sqref="K134">
    <cfRule type="cellIs" dxfId="4381" priority="135" stopIfTrue="1" operator="lessThan">
      <formula>$J$134</formula>
    </cfRule>
  </conditionalFormatting>
  <conditionalFormatting sqref="C136">
    <cfRule type="cellIs" dxfId="4380" priority="136" stopIfTrue="1" operator="lessThan">
      <formula>$C$141</formula>
    </cfRule>
  </conditionalFormatting>
  <conditionalFormatting sqref="D136">
    <cfRule type="cellIs" dxfId="4379" priority="137" stopIfTrue="1" operator="lessThan">
      <formula>$D$141</formula>
    </cfRule>
  </conditionalFormatting>
  <conditionalFormatting sqref="G136">
    <cfRule type="cellIs" dxfId="4378" priority="138" stopIfTrue="1" operator="lessThan">
      <formula>$F$136</formula>
    </cfRule>
  </conditionalFormatting>
  <conditionalFormatting sqref="I136">
    <cfRule type="cellIs" dxfId="4377" priority="139" stopIfTrue="1" operator="lessThan">
      <formula>$H$136</formula>
    </cfRule>
  </conditionalFormatting>
  <conditionalFormatting sqref="K136">
    <cfRule type="cellIs" dxfId="4376" priority="140" stopIfTrue="1" operator="lessThan">
      <formula>$J$136</formula>
    </cfRule>
  </conditionalFormatting>
  <conditionalFormatting sqref="C144">
    <cfRule type="cellIs" dxfId="4375" priority="141" stopIfTrue="1" operator="lessThan">
      <formula>$C$149</formula>
    </cfRule>
  </conditionalFormatting>
  <conditionalFormatting sqref="D144">
    <cfRule type="cellIs" dxfId="4374" priority="142" stopIfTrue="1" operator="lessThan">
      <formula>$D$149</formula>
    </cfRule>
  </conditionalFormatting>
  <conditionalFormatting sqref="G144">
    <cfRule type="cellIs" dxfId="4373" priority="143" stopIfTrue="1" operator="lessThan">
      <formula>$F$144</formula>
    </cfRule>
  </conditionalFormatting>
  <conditionalFormatting sqref="I144">
    <cfRule type="cellIs" dxfId="4372" priority="144" stopIfTrue="1" operator="lessThan">
      <formula>$H$144</formula>
    </cfRule>
  </conditionalFormatting>
  <conditionalFormatting sqref="K144">
    <cfRule type="cellIs" dxfId="4371" priority="145" stopIfTrue="1" operator="lessThan">
      <formula>$J$144</formula>
    </cfRule>
  </conditionalFormatting>
  <conditionalFormatting sqref="C146">
    <cfRule type="cellIs" dxfId="4370" priority="146" stopIfTrue="1" operator="lessThan">
      <formula>$C$151</formula>
    </cfRule>
  </conditionalFormatting>
  <conditionalFormatting sqref="D146">
    <cfRule type="cellIs" dxfId="4369" priority="147" stopIfTrue="1" operator="lessThan">
      <formula>$D$151</formula>
    </cfRule>
  </conditionalFormatting>
  <conditionalFormatting sqref="G146">
    <cfRule type="cellIs" dxfId="4368" priority="148" stopIfTrue="1" operator="lessThan">
      <formula>$F$146</formula>
    </cfRule>
  </conditionalFormatting>
  <conditionalFormatting sqref="I146">
    <cfRule type="cellIs" dxfId="4367" priority="149" stopIfTrue="1" operator="lessThan">
      <formula>$H$146</formula>
    </cfRule>
  </conditionalFormatting>
  <conditionalFormatting sqref="K146">
    <cfRule type="cellIs" dxfId="4366" priority="150" stopIfTrue="1" operator="lessThan">
      <formula>$J$146</formula>
    </cfRule>
  </conditionalFormatting>
  <conditionalFormatting sqref="C154">
    <cfRule type="cellIs" dxfId="4365" priority="151" stopIfTrue="1" operator="lessThan">
      <formula>$C$159</formula>
    </cfRule>
  </conditionalFormatting>
  <conditionalFormatting sqref="D154">
    <cfRule type="cellIs" dxfId="4364" priority="152" stopIfTrue="1" operator="lessThan">
      <formula>$D$159</formula>
    </cfRule>
  </conditionalFormatting>
  <conditionalFormatting sqref="G154">
    <cfRule type="cellIs" dxfId="4363" priority="153" stopIfTrue="1" operator="lessThan">
      <formula>$F$154</formula>
    </cfRule>
  </conditionalFormatting>
  <conditionalFormatting sqref="I154">
    <cfRule type="cellIs" dxfId="4362" priority="154" stopIfTrue="1" operator="lessThan">
      <formula>$H$154</formula>
    </cfRule>
  </conditionalFormatting>
  <conditionalFormatting sqref="K154">
    <cfRule type="cellIs" dxfId="4361" priority="155" stopIfTrue="1" operator="lessThan">
      <formula>$J$154</formula>
    </cfRule>
  </conditionalFormatting>
  <conditionalFormatting sqref="C156">
    <cfRule type="cellIs" dxfId="4360" priority="156" stopIfTrue="1" operator="lessThan">
      <formula>$C$161</formula>
    </cfRule>
  </conditionalFormatting>
  <conditionalFormatting sqref="D156">
    <cfRule type="cellIs" dxfId="4359" priority="157" stopIfTrue="1" operator="lessThan">
      <formula>$D$161</formula>
    </cfRule>
  </conditionalFormatting>
  <conditionalFormatting sqref="G156">
    <cfRule type="cellIs" dxfId="4358" priority="158" stopIfTrue="1" operator="lessThan">
      <formula>$F$156</formula>
    </cfRule>
  </conditionalFormatting>
  <conditionalFormatting sqref="I156">
    <cfRule type="cellIs" dxfId="4357" priority="159" stopIfTrue="1" operator="lessThan">
      <formula>$H$156</formula>
    </cfRule>
  </conditionalFormatting>
  <conditionalFormatting sqref="K156">
    <cfRule type="cellIs" dxfId="4356" priority="160" stopIfTrue="1" operator="lessThan">
      <formula>$J$156</formula>
    </cfRule>
  </conditionalFormatting>
  <conditionalFormatting sqref="C164">
    <cfRule type="cellIs" dxfId="4355" priority="161" stopIfTrue="1" operator="lessThan">
      <formula>$C$169</formula>
    </cfRule>
  </conditionalFormatting>
  <conditionalFormatting sqref="D164">
    <cfRule type="cellIs" dxfId="4354" priority="162" stopIfTrue="1" operator="lessThan">
      <formula>$D$169</formula>
    </cfRule>
  </conditionalFormatting>
  <conditionalFormatting sqref="G164">
    <cfRule type="cellIs" dxfId="4353" priority="163" stopIfTrue="1" operator="lessThan">
      <formula>$F$164</formula>
    </cfRule>
  </conditionalFormatting>
  <conditionalFormatting sqref="I164">
    <cfRule type="cellIs" dxfId="4352" priority="164" stopIfTrue="1" operator="lessThan">
      <formula>$H$164</formula>
    </cfRule>
  </conditionalFormatting>
  <conditionalFormatting sqref="K164">
    <cfRule type="cellIs" dxfId="4351" priority="165" stopIfTrue="1" operator="lessThan">
      <formula>$J$164</formula>
    </cfRule>
  </conditionalFormatting>
  <conditionalFormatting sqref="C166">
    <cfRule type="cellIs" dxfId="4350" priority="166" stopIfTrue="1" operator="lessThan">
      <formula>$C$171</formula>
    </cfRule>
  </conditionalFormatting>
  <conditionalFormatting sqref="D166">
    <cfRule type="cellIs" dxfId="4349" priority="167" stopIfTrue="1" operator="lessThan">
      <formula>$D$171</formula>
    </cfRule>
  </conditionalFormatting>
  <conditionalFormatting sqref="G166">
    <cfRule type="cellIs" dxfId="4348" priority="168" stopIfTrue="1" operator="lessThan">
      <formula>$F$166</formula>
    </cfRule>
  </conditionalFormatting>
  <conditionalFormatting sqref="I166">
    <cfRule type="cellIs" dxfId="4347" priority="169" stopIfTrue="1" operator="lessThan">
      <formula>$H$166</formula>
    </cfRule>
  </conditionalFormatting>
  <conditionalFormatting sqref="K166">
    <cfRule type="cellIs" dxfId="4346" priority="170" stopIfTrue="1" operator="lessThan">
      <formula>$J$166</formula>
    </cfRule>
  </conditionalFormatting>
  <conditionalFormatting sqref="C174">
    <cfRule type="cellIs" dxfId="4345" priority="171" stopIfTrue="1" operator="lessThan">
      <formula>$C$179</formula>
    </cfRule>
  </conditionalFormatting>
  <conditionalFormatting sqref="D174">
    <cfRule type="cellIs" dxfId="4344" priority="172" stopIfTrue="1" operator="lessThan">
      <formula>$D$179</formula>
    </cfRule>
  </conditionalFormatting>
  <conditionalFormatting sqref="G174">
    <cfRule type="cellIs" dxfId="4343" priority="173" stopIfTrue="1" operator="lessThan">
      <formula>$F$174</formula>
    </cfRule>
  </conditionalFormatting>
  <conditionalFormatting sqref="I174">
    <cfRule type="cellIs" dxfId="4342" priority="174" stopIfTrue="1" operator="lessThan">
      <formula>$H$174</formula>
    </cfRule>
  </conditionalFormatting>
  <conditionalFormatting sqref="K174">
    <cfRule type="cellIs" dxfId="4341" priority="175" stopIfTrue="1" operator="lessThan">
      <formula>$J$174</formula>
    </cfRule>
  </conditionalFormatting>
  <conditionalFormatting sqref="C176">
    <cfRule type="cellIs" dxfId="4340" priority="176" stopIfTrue="1" operator="lessThan">
      <formula>$C$181</formula>
    </cfRule>
  </conditionalFormatting>
  <conditionalFormatting sqref="D176">
    <cfRule type="cellIs" dxfId="4339" priority="177" stopIfTrue="1" operator="lessThan">
      <formula>$D$181</formula>
    </cfRule>
  </conditionalFormatting>
  <conditionalFormatting sqref="G176">
    <cfRule type="cellIs" dxfId="4338" priority="178" stopIfTrue="1" operator="lessThan">
      <formula>$F$176</formula>
    </cfRule>
  </conditionalFormatting>
  <conditionalFormatting sqref="I176">
    <cfRule type="cellIs" dxfId="4337" priority="179" stopIfTrue="1" operator="lessThan">
      <formula>$H$176</formula>
    </cfRule>
  </conditionalFormatting>
  <conditionalFormatting sqref="K176">
    <cfRule type="cellIs" dxfId="4336" priority="180" stopIfTrue="1" operator="lessThan">
      <formula>$J$176</formula>
    </cfRule>
  </conditionalFormatting>
  <conditionalFormatting sqref="C184">
    <cfRule type="cellIs" dxfId="4335" priority="181" stopIfTrue="1" operator="lessThan">
      <formula>$C$189</formula>
    </cfRule>
  </conditionalFormatting>
  <conditionalFormatting sqref="D184">
    <cfRule type="cellIs" dxfId="4334" priority="182" stopIfTrue="1" operator="lessThan">
      <formula>$D$189</formula>
    </cfRule>
  </conditionalFormatting>
  <conditionalFormatting sqref="G184">
    <cfRule type="cellIs" dxfId="4333" priority="183" stopIfTrue="1" operator="lessThan">
      <formula>$F$184</formula>
    </cfRule>
  </conditionalFormatting>
  <conditionalFormatting sqref="I184">
    <cfRule type="cellIs" dxfId="4332" priority="184" stopIfTrue="1" operator="lessThan">
      <formula>$H$184</formula>
    </cfRule>
  </conditionalFormatting>
  <conditionalFormatting sqref="K184">
    <cfRule type="cellIs" dxfId="4331" priority="185" stopIfTrue="1" operator="lessThan">
      <formula>$J$184</formula>
    </cfRule>
  </conditionalFormatting>
  <conditionalFormatting sqref="C186">
    <cfRule type="cellIs" dxfId="4330" priority="186" stopIfTrue="1" operator="lessThan">
      <formula>$C$191</formula>
    </cfRule>
  </conditionalFormatting>
  <conditionalFormatting sqref="D186">
    <cfRule type="cellIs" dxfId="4329" priority="187" stopIfTrue="1" operator="lessThan">
      <formula>$D$191</formula>
    </cfRule>
  </conditionalFormatting>
  <conditionalFormatting sqref="G186">
    <cfRule type="cellIs" dxfId="4328" priority="188" stopIfTrue="1" operator="lessThan">
      <formula>$F$186</formula>
    </cfRule>
  </conditionalFormatting>
  <conditionalFormatting sqref="I186">
    <cfRule type="cellIs" dxfId="4327" priority="189" stopIfTrue="1" operator="lessThan">
      <formula>$H$186</formula>
    </cfRule>
  </conditionalFormatting>
  <conditionalFormatting sqref="K186">
    <cfRule type="cellIs" dxfId="4326" priority="190" stopIfTrue="1" operator="lessThan">
      <formula>$J$186</formula>
    </cfRule>
  </conditionalFormatting>
  <conditionalFormatting sqref="C194">
    <cfRule type="cellIs" dxfId="4325" priority="191" stopIfTrue="1" operator="lessThan">
      <formula>$C$199</formula>
    </cfRule>
  </conditionalFormatting>
  <conditionalFormatting sqref="D194">
    <cfRule type="cellIs" dxfId="4324" priority="192" stopIfTrue="1" operator="lessThan">
      <formula>$D$199</formula>
    </cfRule>
  </conditionalFormatting>
  <conditionalFormatting sqref="G194">
    <cfRule type="cellIs" dxfId="4323" priority="193" stopIfTrue="1" operator="lessThan">
      <formula>$F$194</formula>
    </cfRule>
  </conditionalFormatting>
  <conditionalFormatting sqref="I194">
    <cfRule type="cellIs" dxfId="4322" priority="194" stopIfTrue="1" operator="lessThan">
      <formula>$H$194</formula>
    </cfRule>
  </conditionalFormatting>
  <conditionalFormatting sqref="K194">
    <cfRule type="cellIs" dxfId="4321" priority="195" stopIfTrue="1" operator="lessThan">
      <formula>$J$194</formula>
    </cfRule>
  </conditionalFormatting>
  <conditionalFormatting sqref="C196">
    <cfRule type="cellIs" dxfId="4320" priority="196" stopIfTrue="1" operator="lessThan">
      <formula>$C$201</formula>
    </cfRule>
  </conditionalFormatting>
  <conditionalFormatting sqref="D196">
    <cfRule type="cellIs" dxfId="4319" priority="197" stopIfTrue="1" operator="lessThan">
      <formula>$D$201</formula>
    </cfRule>
  </conditionalFormatting>
  <conditionalFormatting sqref="G196">
    <cfRule type="cellIs" dxfId="4318" priority="198" stopIfTrue="1" operator="lessThan">
      <formula>$F$196</formula>
    </cfRule>
  </conditionalFormatting>
  <conditionalFormatting sqref="I196">
    <cfRule type="cellIs" dxfId="4317" priority="199" stopIfTrue="1" operator="lessThan">
      <formula>$H$196</formula>
    </cfRule>
  </conditionalFormatting>
  <conditionalFormatting sqref="K196">
    <cfRule type="cellIs" dxfId="4316" priority="200" stopIfTrue="1" operator="lessThan">
      <formula>$J$196</formula>
    </cfRule>
  </conditionalFormatting>
  <conditionalFormatting sqref="C204">
    <cfRule type="cellIs" dxfId="4315" priority="201" stopIfTrue="1" operator="lessThan">
      <formula>$C$209</formula>
    </cfRule>
  </conditionalFormatting>
  <conditionalFormatting sqref="D204">
    <cfRule type="cellIs" dxfId="4314" priority="202" stopIfTrue="1" operator="lessThan">
      <formula>$D$209</formula>
    </cfRule>
  </conditionalFormatting>
  <conditionalFormatting sqref="G204">
    <cfRule type="cellIs" dxfId="4313" priority="203" stopIfTrue="1" operator="lessThan">
      <formula>$F$204</formula>
    </cfRule>
  </conditionalFormatting>
  <conditionalFormatting sqref="I204">
    <cfRule type="cellIs" dxfId="4312" priority="204" stopIfTrue="1" operator="lessThan">
      <formula>$H$204</formula>
    </cfRule>
  </conditionalFormatting>
  <conditionalFormatting sqref="K204">
    <cfRule type="cellIs" dxfId="4311" priority="205" stopIfTrue="1" operator="lessThan">
      <formula>$J$204</formula>
    </cfRule>
  </conditionalFormatting>
  <conditionalFormatting sqref="C206">
    <cfRule type="cellIs" dxfId="4310" priority="206" stopIfTrue="1" operator="lessThan">
      <formula>$C$211</formula>
    </cfRule>
  </conditionalFormatting>
  <conditionalFormatting sqref="D206">
    <cfRule type="cellIs" dxfId="4309" priority="207" stopIfTrue="1" operator="lessThan">
      <formula>$D$211</formula>
    </cfRule>
  </conditionalFormatting>
  <conditionalFormatting sqref="G206">
    <cfRule type="cellIs" dxfId="4308" priority="208" stopIfTrue="1" operator="lessThan">
      <formula>$F$206</formula>
    </cfRule>
  </conditionalFormatting>
  <conditionalFormatting sqref="I206">
    <cfRule type="cellIs" dxfId="4307" priority="209" stopIfTrue="1" operator="lessThan">
      <formula>$H$206</formula>
    </cfRule>
  </conditionalFormatting>
  <conditionalFormatting sqref="K206">
    <cfRule type="cellIs" dxfId="4306" priority="210" stopIfTrue="1" operator="lessThan">
      <formula>$J$206</formula>
    </cfRule>
  </conditionalFormatting>
  <conditionalFormatting sqref="C214">
    <cfRule type="cellIs" dxfId="4305" priority="211" stopIfTrue="1" operator="lessThan">
      <formula>$C$219</formula>
    </cfRule>
  </conditionalFormatting>
  <conditionalFormatting sqref="D214">
    <cfRule type="cellIs" dxfId="4304" priority="212" stopIfTrue="1" operator="lessThan">
      <formula>$D$219</formula>
    </cfRule>
  </conditionalFormatting>
  <conditionalFormatting sqref="G214">
    <cfRule type="cellIs" dxfId="4303" priority="213" stopIfTrue="1" operator="lessThan">
      <formula>$F$214</formula>
    </cfRule>
  </conditionalFormatting>
  <conditionalFormatting sqref="I214">
    <cfRule type="cellIs" dxfId="4302" priority="214" stopIfTrue="1" operator="lessThan">
      <formula>$H$214</formula>
    </cfRule>
  </conditionalFormatting>
  <conditionalFormatting sqref="K214">
    <cfRule type="cellIs" dxfId="4301" priority="215" stopIfTrue="1" operator="lessThan">
      <formula>$J$214</formula>
    </cfRule>
  </conditionalFormatting>
  <conditionalFormatting sqref="C216">
    <cfRule type="cellIs" dxfId="4300" priority="216" stopIfTrue="1" operator="lessThan">
      <formula>$C$221</formula>
    </cfRule>
  </conditionalFormatting>
  <conditionalFormatting sqref="D216">
    <cfRule type="cellIs" dxfId="4299" priority="217" stopIfTrue="1" operator="lessThan">
      <formula>$D$221</formula>
    </cfRule>
  </conditionalFormatting>
  <conditionalFormatting sqref="G216">
    <cfRule type="cellIs" dxfId="4298" priority="218" stopIfTrue="1" operator="lessThan">
      <formula>$F$216</formula>
    </cfRule>
  </conditionalFormatting>
  <conditionalFormatting sqref="I216">
    <cfRule type="cellIs" dxfId="4297" priority="219" stopIfTrue="1" operator="lessThan">
      <formula>$H$216</formula>
    </cfRule>
  </conditionalFormatting>
  <conditionalFormatting sqref="K216">
    <cfRule type="cellIs" dxfId="4296" priority="220" stopIfTrue="1" operator="lessThan">
      <formula>$J$216</formula>
    </cfRule>
  </conditionalFormatting>
  <conditionalFormatting sqref="C224">
    <cfRule type="cellIs" dxfId="4295" priority="221" stopIfTrue="1" operator="lessThan">
      <formula>$C$229</formula>
    </cfRule>
  </conditionalFormatting>
  <conditionalFormatting sqref="D224">
    <cfRule type="cellIs" dxfId="4294" priority="222" stopIfTrue="1" operator="lessThan">
      <formula>$D$229</formula>
    </cfRule>
  </conditionalFormatting>
  <conditionalFormatting sqref="G224">
    <cfRule type="cellIs" dxfId="4293" priority="223" stopIfTrue="1" operator="lessThan">
      <formula>$F$224</formula>
    </cfRule>
  </conditionalFormatting>
  <conditionalFormatting sqref="I224">
    <cfRule type="cellIs" dxfId="4292" priority="224" stopIfTrue="1" operator="lessThan">
      <formula>$H$224</formula>
    </cfRule>
  </conditionalFormatting>
  <conditionalFormatting sqref="K224">
    <cfRule type="cellIs" dxfId="4291" priority="225" stopIfTrue="1" operator="lessThan">
      <formula>$J$224</formula>
    </cfRule>
  </conditionalFormatting>
  <conditionalFormatting sqref="C226">
    <cfRule type="cellIs" dxfId="4290" priority="226" stopIfTrue="1" operator="lessThan">
      <formula>$C$231</formula>
    </cfRule>
  </conditionalFormatting>
  <conditionalFormatting sqref="D226">
    <cfRule type="cellIs" dxfId="4289" priority="227" stopIfTrue="1" operator="lessThan">
      <formula>$D$231</formula>
    </cfRule>
  </conditionalFormatting>
  <conditionalFormatting sqref="G226">
    <cfRule type="cellIs" dxfId="4288" priority="228" stopIfTrue="1" operator="lessThan">
      <formula>$F$226</formula>
    </cfRule>
  </conditionalFormatting>
  <conditionalFormatting sqref="I226">
    <cfRule type="cellIs" dxfId="4287" priority="229" stopIfTrue="1" operator="lessThan">
      <formula>$H$226</formula>
    </cfRule>
  </conditionalFormatting>
  <conditionalFormatting sqref="K226">
    <cfRule type="cellIs" dxfId="4286" priority="230" stopIfTrue="1" operator="lessThan">
      <formula>$J$226</formula>
    </cfRule>
  </conditionalFormatting>
  <conditionalFormatting sqref="C234">
    <cfRule type="cellIs" dxfId="4285" priority="231" stopIfTrue="1" operator="lessThan">
      <formula>$C$239</formula>
    </cfRule>
  </conditionalFormatting>
  <conditionalFormatting sqref="D234">
    <cfRule type="cellIs" dxfId="4284" priority="232" stopIfTrue="1" operator="lessThan">
      <formula>$D$239</formula>
    </cfRule>
  </conditionalFormatting>
  <conditionalFormatting sqref="G234">
    <cfRule type="cellIs" dxfId="4283" priority="233" stopIfTrue="1" operator="lessThan">
      <formula>$F$234</formula>
    </cfRule>
  </conditionalFormatting>
  <conditionalFormatting sqref="I234">
    <cfRule type="cellIs" dxfId="4282" priority="234" stopIfTrue="1" operator="lessThan">
      <formula>$H$234</formula>
    </cfRule>
  </conditionalFormatting>
  <conditionalFormatting sqref="K234">
    <cfRule type="cellIs" dxfId="4281" priority="235" stopIfTrue="1" operator="lessThan">
      <formula>$J$234</formula>
    </cfRule>
  </conditionalFormatting>
  <conditionalFormatting sqref="C236">
    <cfRule type="cellIs" dxfId="4280" priority="236" stopIfTrue="1" operator="lessThan">
      <formula>$C$241</formula>
    </cfRule>
  </conditionalFormatting>
  <conditionalFormatting sqref="D236">
    <cfRule type="cellIs" dxfId="4279" priority="237" stopIfTrue="1" operator="lessThan">
      <formula>$D$241</formula>
    </cfRule>
  </conditionalFormatting>
  <conditionalFormatting sqref="G236">
    <cfRule type="cellIs" dxfId="4278" priority="238" stopIfTrue="1" operator="lessThan">
      <formula>$F$236</formula>
    </cfRule>
  </conditionalFormatting>
  <conditionalFormatting sqref="I236">
    <cfRule type="cellIs" dxfId="4277" priority="239" stopIfTrue="1" operator="lessThan">
      <formula>$H$236</formula>
    </cfRule>
  </conditionalFormatting>
  <conditionalFormatting sqref="K236">
    <cfRule type="cellIs" dxfId="4276" priority="240" stopIfTrue="1" operator="lessThan">
      <formula>$J$236</formula>
    </cfRule>
  </conditionalFormatting>
  <conditionalFormatting sqref="C244">
    <cfRule type="cellIs" dxfId="4275" priority="241" stopIfTrue="1" operator="lessThan">
      <formula>$C$249</formula>
    </cfRule>
  </conditionalFormatting>
  <conditionalFormatting sqref="D244">
    <cfRule type="cellIs" dxfId="4274" priority="242" stopIfTrue="1" operator="lessThan">
      <formula>$D$249</formula>
    </cfRule>
  </conditionalFormatting>
  <conditionalFormatting sqref="G244">
    <cfRule type="cellIs" dxfId="4273" priority="243" stopIfTrue="1" operator="lessThan">
      <formula>$F$244</formula>
    </cfRule>
  </conditionalFormatting>
  <conditionalFormatting sqref="I244">
    <cfRule type="cellIs" dxfId="4272" priority="244" stopIfTrue="1" operator="lessThan">
      <formula>$H$244</formula>
    </cfRule>
  </conditionalFormatting>
  <conditionalFormatting sqref="K244">
    <cfRule type="cellIs" dxfId="4271" priority="245" stopIfTrue="1" operator="lessThan">
      <formula>$J$244</formula>
    </cfRule>
  </conditionalFormatting>
  <conditionalFormatting sqref="C246">
    <cfRule type="cellIs" dxfId="4270" priority="246" stopIfTrue="1" operator="lessThan">
      <formula>$C$251</formula>
    </cfRule>
  </conditionalFormatting>
  <conditionalFormatting sqref="D246">
    <cfRule type="cellIs" dxfId="4269" priority="247" stopIfTrue="1" operator="lessThan">
      <formula>$D$251</formula>
    </cfRule>
  </conditionalFormatting>
  <conditionalFormatting sqref="G246">
    <cfRule type="cellIs" dxfId="4268" priority="248" stopIfTrue="1" operator="lessThan">
      <formula>$F$246</formula>
    </cfRule>
  </conditionalFormatting>
  <conditionalFormatting sqref="I246">
    <cfRule type="cellIs" dxfId="4267" priority="249" stopIfTrue="1" operator="lessThan">
      <formula>$H$246</formula>
    </cfRule>
  </conditionalFormatting>
  <conditionalFormatting sqref="K246">
    <cfRule type="cellIs" dxfId="4266" priority="250" stopIfTrue="1" operator="lessThan">
      <formula>$J$246</formula>
    </cfRule>
  </conditionalFormatting>
  <conditionalFormatting sqref="C254">
    <cfRule type="cellIs" dxfId="4265" priority="251" stopIfTrue="1" operator="lessThan">
      <formula>$C$259</formula>
    </cfRule>
  </conditionalFormatting>
  <conditionalFormatting sqref="D254">
    <cfRule type="cellIs" dxfId="4264" priority="252" stopIfTrue="1" operator="lessThan">
      <formula>$D$259</formula>
    </cfRule>
  </conditionalFormatting>
  <conditionalFormatting sqref="G254">
    <cfRule type="cellIs" dxfId="4263" priority="253" stopIfTrue="1" operator="lessThan">
      <formula>$F$254</formula>
    </cfRule>
  </conditionalFormatting>
  <conditionalFormatting sqref="I254">
    <cfRule type="cellIs" dxfId="4262" priority="254" stopIfTrue="1" operator="lessThan">
      <formula>$H$254</formula>
    </cfRule>
  </conditionalFormatting>
  <conditionalFormatting sqref="K254">
    <cfRule type="cellIs" dxfId="4261" priority="255" stopIfTrue="1" operator="lessThan">
      <formula>$J$254</formula>
    </cfRule>
  </conditionalFormatting>
  <conditionalFormatting sqref="C256">
    <cfRule type="cellIs" dxfId="4260" priority="256" stopIfTrue="1" operator="lessThan">
      <formula>$C$261</formula>
    </cfRule>
  </conditionalFormatting>
  <conditionalFormatting sqref="D256">
    <cfRule type="cellIs" dxfId="4259" priority="257" stopIfTrue="1" operator="lessThan">
      <formula>$D$261</formula>
    </cfRule>
  </conditionalFormatting>
  <conditionalFormatting sqref="G256">
    <cfRule type="cellIs" dxfId="4258" priority="258" stopIfTrue="1" operator="lessThan">
      <formula>$F$256</formula>
    </cfRule>
  </conditionalFormatting>
  <conditionalFormatting sqref="I256">
    <cfRule type="cellIs" dxfId="4257" priority="259" stopIfTrue="1" operator="lessThan">
      <formula>$H$256</formula>
    </cfRule>
  </conditionalFormatting>
  <conditionalFormatting sqref="K256">
    <cfRule type="cellIs" dxfId="4256" priority="260" stopIfTrue="1" operator="lessThan">
      <formula>$J$256</formula>
    </cfRule>
  </conditionalFormatting>
  <conditionalFormatting sqref="C264">
    <cfRule type="cellIs" dxfId="4255" priority="261" stopIfTrue="1" operator="lessThan">
      <formula>$C$269</formula>
    </cfRule>
  </conditionalFormatting>
  <conditionalFormatting sqref="D264">
    <cfRule type="cellIs" dxfId="4254" priority="262" stopIfTrue="1" operator="lessThan">
      <formula>$D$269</formula>
    </cfRule>
  </conditionalFormatting>
  <conditionalFormatting sqref="G264">
    <cfRule type="cellIs" dxfId="4253" priority="263" stopIfTrue="1" operator="lessThan">
      <formula>$F$264</formula>
    </cfRule>
  </conditionalFormatting>
  <conditionalFormatting sqref="I264">
    <cfRule type="cellIs" dxfId="4252" priority="264" stopIfTrue="1" operator="lessThan">
      <formula>$H$264</formula>
    </cfRule>
  </conditionalFormatting>
  <conditionalFormatting sqref="K264">
    <cfRule type="cellIs" dxfId="4251" priority="265" stopIfTrue="1" operator="lessThan">
      <formula>$J$264</formula>
    </cfRule>
  </conditionalFormatting>
  <conditionalFormatting sqref="C266">
    <cfRule type="cellIs" dxfId="4250" priority="266" stopIfTrue="1" operator="lessThan">
      <formula>$C$271</formula>
    </cfRule>
  </conditionalFormatting>
  <conditionalFormatting sqref="D266">
    <cfRule type="cellIs" dxfId="4249" priority="267" stopIfTrue="1" operator="lessThan">
      <formula>$D$271</formula>
    </cfRule>
  </conditionalFormatting>
  <conditionalFormatting sqref="G266">
    <cfRule type="cellIs" dxfId="4248" priority="268" stopIfTrue="1" operator="lessThan">
      <formula>$F$266</formula>
    </cfRule>
  </conditionalFormatting>
  <conditionalFormatting sqref="I266">
    <cfRule type="cellIs" dxfId="4247" priority="269" stopIfTrue="1" operator="lessThan">
      <formula>$H$266</formula>
    </cfRule>
  </conditionalFormatting>
  <conditionalFormatting sqref="K266">
    <cfRule type="cellIs" dxfId="4246" priority="270" stopIfTrue="1" operator="lessThan">
      <formula>$J$266</formula>
    </cfRule>
  </conditionalFormatting>
  <conditionalFormatting sqref="C274">
    <cfRule type="cellIs" dxfId="4245" priority="271" stopIfTrue="1" operator="lessThan">
      <formula>$C$279</formula>
    </cfRule>
  </conditionalFormatting>
  <conditionalFormatting sqref="D274">
    <cfRule type="cellIs" dxfId="4244" priority="272" stopIfTrue="1" operator="lessThan">
      <formula>$D$279</formula>
    </cfRule>
  </conditionalFormatting>
  <conditionalFormatting sqref="G274">
    <cfRule type="cellIs" dxfId="4243" priority="273" stopIfTrue="1" operator="lessThan">
      <formula>$F$274</formula>
    </cfRule>
  </conditionalFormatting>
  <conditionalFormatting sqref="I274">
    <cfRule type="cellIs" dxfId="4242" priority="274" stopIfTrue="1" operator="lessThan">
      <formula>$H$274</formula>
    </cfRule>
  </conditionalFormatting>
  <conditionalFormatting sqref="K274">
    <cfRule type="cellIs" dxfId="4241" priority="275" stopIfTrue="1" operator="lessThan">
      <formula>$J$274</formula>
    </cfRule>
  </conditionalFormatting>
  <conditionalFormatting sqref="C276">
    <cfRule type="cellIs" dxfId="4240" priority="276" stopIfTrue="1" operator="lessThan">
      <formula>$C$281</formula>
    </cfRule>
  </conditionalFormatting>
  <conditionalFormatting sqref="D276">
    <cfRule type="cellIs" dxfId="4239" priority="277" stopIfTrue="1" operator="lessThan">
      <formula>$D$281</formula>
    </cfRule>
  </conditionalFormatting>
  <conditionalFormatting sqref="G276">
    <cfRule type="cellIs" dxfId="4238" priority="278" stopIfTrue="1" operator="lessThan">
      <formula>$F$276</formula>
    </cfRule>
  </conditionalFormatting>
  <conditionalFormatting sqref="I276">
    <cfRule type="cellIs" dxfId="4237" priority="279" stopIfTrue="1" operator="lessThan">
      <formula>$H$276</formula>
    </cfRule>
  </conditionalFormatting>
  <conditionalFormatting sqref="K276">
    <cfRule type="cellIs" dxfId="4236" priority="280" stopIfTrue="1" operator="lessThan">
      <formula>$J$276</formula>
    </cfRule>
  </conditionalFormatting>
  <conditionalFormatting sqref="C284">
    <cfRule type="cellIs" dxfId="4235" priority="281" stopIfTrue="1" operator="lessThan">
      <formula>$C$289</formula>
    </cfRule>
  </conditionalFormatting>
  <conditionalFormatting sqref="D284">
    <cfRule type="cellIs" dxfId="4234" priority="282" stopIfTrue="1" operator="lessThan">
      <formula>$D$289</formula>
    </cfRule>
  </conditionalFormatting>
  <conditionalFormatting sqref="G284">
    <cfRule type="cellIs" dxfId="4233" priority="283" stopIfTrue="1" operator="lessThan">
      <formula>$F$284</formula>
    </cfRule>
  </conditionalFormatting>
  <conditionalFormatting sqref="I284">
    <cfRule type="cellIs" dxfId="4232" priority="284" stopIfTrue="1" operator="lessThan">
      <formula>$H$284</formula>
    </cfRule>
  </conditionalFormatting>
  <conditionalFormatting sqref="K284">
    <cfRule type="cellIs" dxfId="4231" priority="285" stopIfTrue="1" operator="lessThan">
      <formula>$J$284</formula>
    </cfRule>
  </conditionalFormatting>
  <conditionalFormatting sqref="C286">
    <cfRule type="cellIs" dxfId="4230" priority="286" stopIfTrue="1" operator="lessThan">
      <formula>$C$291</formula>
    </cfRule>
  </conditionalFormatting>
  <conditionalFormatting sqref="D286">
    <cfRule type="cellIs" dxfId="4229" priority="287" stopIfTrue="1" operator="lessThan">
      <formula>$D$291</formula>
    </cfRule>
  </conditionalFormatting>
  <conditionalFormatting sqref="G286">
    <cfRule type="cellIs" dxfId="4228" priority="288" stopIfTrue="1" operator="lessThan">
      <formula>$F$286</formula>
    </cfRule>
  </conditionalFormatting>
  <conditionalFormatting sqref="I286">
    <cfRule type="cellIs" dxfId="4227" priority="289" stopIfTrue="1" operator="lessThan">
      <formula>$H$286</formula>
    </cfRule>
  </conditionalFormatting>
  <conditionalFormatting sqref="K286">
    <cfRule type="cellIs" dxfId="4226" priority="290" stopIfTrue="1" operator="lessThan">
      <formula>$J$286</formula>
    </cfRule>
  </conditionalFormatting>
  <conditionalFormatting sqref="C294">
    <cfRule type="cellIs" dxfId="4225" priority="291" stopIfTrue="1" operator="lessThan">
      <formula>$C$299</formula>
    </cfRule>
  </conditionalFormatting>
  <conditionalFormatting sqref="D294">
    <cfRule type="cellIs" dxfId="4224" priority="292" stopIfTrue="1" operator="lessThan">
      <formula>$D$299</formula>
    </cfRule>
  </conditionalFormatting>
  <conditionalFormatting sqref="G294">
    <cfRule type="cellIs" dxfId="4223" priority="293" stopIfTrue="1" operator="lessThan">
      <formula>$F$294</formula>
    </cfRule>
  </conditionalFormatting>
  <conditionalFormatting sqref="I294">
    <cfRule type="cellIs" dxfId="4222" priority="294" stopIfTrue="1" operator="lessThan">
      <formula>$H$294</formula>
    </cfRule>
  </conditionalFormatting>
  <conditionalFormatting sqref="K294">
    <cfRule type="cellIs" dxfId="4221" priority="295" stopIfTrue="1" operator="lessThan">
      <formula>$J$294</formula>
    </cfRule>
  </conditionalFormatting>
  <conditionalFormatting sqref="C296">
    <cfRule type="cellIs" dxfId="4220" priority="296" stopIfTrue="1" operator="lessThan">
      <formula>$C$301</formula>
    </cfRule>
  </conditionalFormatting>
  <conditionalFormatting sqref="D296">
    <cfRule type="cellIs" dxfId="4219" priority="297" stopIfTrue="1" operator="lessThan">
      <formula>$D$301</formula>
    </cfRule>
  </conditionalFormatting>
  <conditionalFormatting sqref="G296">
    <cfRule type="cellIs" dxfId="4218" priority="298" stopIfTrue="1" operator="lessThan">
      <formula>$F$296</formula>
    </cfRule>
  </conditionalFormatting>
  <conditionalFormatting sqref="I296">
    <cfRule type="cellIs" dxfId="4217" priority="299" stopIfTrue="1" operator="lessThan">
      <formula>$H$296</formula>
    </cfRule>
  </conditionalFormatting>
  <conditionalFormatting sqref="K296">
    <cfRule type="cellIs" dxfId="4216" priority="300" stopIfTrue="1" operator="lessThan">
      <formula>$J$296</formula>
    </cfRule>
  </conditionalFormatting>
  <conditionalFormatting sqref="C304">
    <cfRule type="cellIs" dxfId="4215" priority="301" stopIfTrue="1" operator="lessThan">
      <formula>$C$309</formula>
    </cfRule>
  </conditionalFormatting>
  <conditionalFormatting sqref="D304">
    <cfRule type="cellIs" dxfId="4214" priority="302" stopIfTrue="1" operator="lessThan">
      <formula>$D$309</formula>
    </cfRule>
  </conditionalFormatting>
  <conditionalFormatting sqref="G304">
    <cfRule type="cellIs" dxfId="4213" priority="303" stopIfTrue="1" operator="lessThan">
      <formula>$F$304</formula>
    </cfRule>
  </conditionalFormatting>
  <conditionalFormatting sqref="I304">
    <cfRule type="cellIs" dxfId="4212" priority="304" stopIfTrue="1" operator="lessThan">
      <formula>$H$304</formula>
    </cfRule>
  </conditionalFormatting>
  <conditionalFormatting sqref="K304">
    <cfRule type="cellIs" dxfId="4211" priority="305" stopIfTrue="1" operator="lessThan">
      <formula>$J$304</formula>
    </cfRule>
  </conditionalFormatting>
  <conditionalFormatting sqref="C306">
    <cfRule type="cellIs" dxfId="4210" priority="306" stopIfTrue="1" operator="lessThan">
      <formula>$C$311</formula>
    </cfRule>
  </conditionalFormatting>
  <conditionalFormatting sqref="D306">
    <cfRule type="cellIs" dxfId="4209" priority="307" stopIfTrue="1" operator="lessThan">
      <formula>$D$311</formula>
    </cfRule>
  </conditionalFormatting>
  <conditionalFormatting sqref="G306">
    <cfRule type="cellIs" dxfId="4208" priority="308" stopIfTrue="1" operator="lessThan">
      <formula>$F$306</formula>
    </cfRule>
  </conditionalFormatting>
  <conditionalFormatting sqref="I306">
    <cfRule type="cellIs" dxfId="4207" priority="309" stopIfTrue="1" operator="lessThan">
      <formula>$H$306</formula>
    </cfRule>
  </conditionalFormatting>
  <conditionalFormatting sqref="K306">
    <cfRule type="cellIs" dxfId="4206" priority="310" stopIfTrue="1" operator="lessThan">
      <formula>$J$306</formula>
    </cfRule>
  </conditionalFormatting>
  <conditionalFormatting sqref="C314">
    <cfRule type="cellIs" dxfId="4205" priority="311" stopIfTrue="1" operator="lessThan">
      <formula>$C$319</formula>
    </cfRule>
  </conditionalFormatting>
  <conditionalFormatting sqref="D314">
    <cfRule type="cellIs" dxfId="4204" priority="312" stopIfTrue="1" operator="lessThan">
      <formula>$D$319</formula>
    </cfRule>
  </conditionalFormatting>
  <conditionalFormatting sqref="G314">
    <cfRule type="cellIs" dxfId="4203" priority="313" stopIfTrue="1" operator="lessThan">
      <formula>$F$314</formula>
    </cfRule>
  </conditionalFormatting>
  <conditionalFormatting sqref="I314">
    <cfRule type="cellIs" dxfId="4202" priority="314" stopIfTrue="1" operator="lessThan">
      <formula>$H$314</formula>
    </cfRule>
  </conditionalFormatting>
  <conditionalFormatting sqref="K314">
    <cfRule type="cellIs" dxfId="4201" priority="315" stopIfTrue="1" operator="lessThan">
      <formula>$J$314</formula>
    </cfRule>
  </conditionalFormatting>
  <conditionalFormatting sqref="C316">
    <cfRule type="cellIs" dxfId="4200" priority="316" stopIfTrue="1" operator="lessThan">
      <formula>$C$321</formula>
    </cfRule>
  </conditionalFormatting>
  <conditionalFormatting sqref="D316">
    <cfRule type="cellIs" dxfId="4199" priority="317" stopIfTrue="1" operator="lessThan">
      <formula>$D$321</formula>
    </cfRule>
  </conditionalFormatting>
  <conditionalFormatting sqref="G316">
    <cfRule type="cellIs" dxfId="4198" priority="318" stopIfTrue="1" operator="lessThan">
      <formula>$F$316</formula>
    </cfRule>
  </conditionalFormatting>
  <conditionalFormatting sqref="I316">
    <cfRule type="cellIs" dxfId="4197" priority="319" stopIfTrue="1" operator="lessThan">
      <formula>$H$316</formula>
    </cfRule>
  </conditionalFormatting>
  <conditionalFormatting sqref="K316">
    <cfRule type="cellIs" dxfId="4196" priority="320" stopIfTrue="1" operator="lessThan">
      <formula>$J$316</formula>
    </cfRule>
  </conditionalFormatting>
  <conditionalFormatting sqref="C324">
    <cfRule type="cellIs" dxfId="4195" priority="321" stopIfTrue="1" operator="lessThan">
      <formula>$C$329</formula>
    </cfRule>
  </conditionalFormatting>
  <conditionalFormatting sqref="D324">
    <cfRule type="cellIs" dxfId="4194" priority="322" stopIfTrue="1" operator="lessThan">
      <formula>$D$329</formula>
    </cfRule>
  </conditionalFormatting>
  <conditionalFormatting sqref="G324">
    <cfRule type="cellIs" dxfId="4193" priority="323" stopIfTrue="1" operator="lessThan">
      <formula>$F$324</formula>
    </cfRule>
  </conditionalFormatting>
  <conditionalFormatting sqref="I324">
    <cfRule type="cellIs" dxfId="4192" priority="324" stopIfTrue="1" operator="lessThan">
      <formula>$H$324</formula>
    </cfRule>
  </conditionalFormatting>
  <conditionalFormatting sqref="K324">
    <cfRule type="cellIs" dxfId="4191" priority="325" stopIfTrue="1" operator="lessThan">
      <formula>$J$324</formula>
    </cfRule>
  </conditionalFormatting>
  <conditionalFormatting sqref="C326">
    <cfRule type="cellIs" dxfId="4190" priority="326" stopIfTrue="1" operator="lessThan">
      <formula>$C$331</formula>
    </cfRule>
  </conditionalFormatting>
  <conditionalFormatting sqref="D326">
    <cfRule type="cellIs" dxfId="4189" priority="327" stopIfTrue="1" operator="lessThan">
      <formula>$D$331</formula>
    </cfRule>
  </conditionalFormatting>
  <conditionalFormatting sqref="G326">
    <cfRule type="cellIs" dxfId="4188" priority="328" stopIfTrue="1" operator="lessThan">
      <formula>$F$326</formula>
    </cfRule>
  </conditionalFormatting>
  <conditionalFormatting sqref="I326">
    <cfRule type="cellIs" dxfId="4187" priority="329" stopIfTrue="1" operator="lessThan">
      <formula>$H$326</formula>
    </cfRule>
  </conditionalFormatting>
  <conditionalFormatting sqref="K326">
    <cfRule type="cellIs" dxfId="4186" priority="330" stopIfTrue="1" operator="lessThan">
      <formula>$J$326</formula>
    </cfRule>
  </conditionalFormatting>
  <conditionalFormatting sqref="C334">
    <cfRule type="cellIs" dxfId="4185" priority="331" stopIfTrue="1" operator="lessThan">
      <formula>$C$339</formula>
    </cfRule>
  </conditionalFormatting>
  <conditionalFormatting sqref="D334">
    <cfRule type="cellIs" dxfId="4184" priority="332" stopIfTrue="1" operator="lessThan">
      <formula>$D$339</formula>
    </cfRule>
  </conditionalFormatting>
  <conditionalFormatting sqref="G334">
    <cfRule type="cellIs" dxfId="4183" priority="333" stopIfTrue="1" operator="lessThan">
      <formula>$F$334</formula>
    </cfRule>
  </conditionalFormatting>
  <conditionalFormatting sqref="I334">
    <cfRule type="cellIs" dxfId="4182" priority="334" stopIfTrue="1" operator="lessThan">
      <formula>$H$334</formula>
    </cfRule>
  </conditionalFormatting>
  <conditionalFormatting sqref="K334">
    <cfRule type="cellIs" dxfId="4181" priority="335" stopIfTrue="1" operator="lessThan">
      <formula>$J$334</formula>
    </cfRule>
  </conditionalFormatting>
  <conditionalFormatting sqref="C336">
    <cfRule type="cellIs" dxfId="4180" priority="336" stopIfTrue="1" operator="lessThan">
      <formula>$C$341</formula>
    </cfRule>
  </conditionalFormatting>
  <conditionalFormatting sqref="D336">
    <cfRule type="cellIs" dxfId="4179" priority="337" stopIfTrue="1" operator="lessThan">
      <formula>$D$341</formula>
    </cfRule>
  </conditionalFormatting>
  <conditionalFormatting sqref="G336">
    <cfRule type="cellIs" dxfId="4178" priority="338" stopIfTrue="1" operator="lessThan">
      <formula>$F$336</formula>
    </cfRule>
  </conditionalFormatting>
  <conditionalFormatting sqref="I336">
    <cfRule type="cellIs" dxfId="4177" priority="339" stopIfTrue="1" operator="lessThan">
      <formula>$H$336</formula>
    </cfRule>
  </conditionalFormatting>
  <conditionalFormatting sqref="K336">
    <cfRule type="cellIs" dxfId="4176" priority="340" stopIfTrue="1" operator="lessThan">
      <formula>$J$336</formula>
    </cfRule>
  </conditionalFormatting>
  <conditionalFormatting sqref="C344">
    <cfRule type="cellIs" dxfId="4175" priority="341" stopIfTrue="1" operator="lessThan">
      <formula>$C$349</formula>
    </cfRule>
  </conditionalFormatting>
  <conditionalFormatting sqref="D344">
    <cfRule type="cellIs" dxfId="4174" priority="342" stopIfTrue="1" operator="lessThan">
      <formula>$D$349</formula>
    </cfRule>
  </conditionalFormatting>
  <conditionalFormatting sqref="G344">
    <cfRule type="cellIs" dxfId="4173" priority="343" stopIfTrue="1" operator="lessThan">
      <formula>$F$344</formula>
    </cfRule>
  </conditionalFormatting>
  <conditionalFormatting sqref="I344">
    <cfRule type="cellIs" dxfId="4172" priority="344" stopIfTrue="1" operator="lessThan">
      <formula>$H$344</formula>
    </cfRule>
  </conditionalFormatting>
  <conditionalFormatting sqref="K344">
    <cfRule type="cellIs" dxfId="4171" priority="345" stopIfTrue="1" operator="lessThan">
      <formula>$J$344</formula>
    </cfRule>
  </conditionalFormatting>
  <conditionalFormatting sqref="C346">
    <cfRule type="cellIs" dxfId="4170" priority="346" stopIfTrue="1" operator="lessThan">
      <formula>$C$351</formula>
    </cfRule>
  </conditionalFormatting>
  <conditionalFormatting sqref="D346">
    <cfRule type="cellIs" dxfId="4169" priority="347" stopIfTrue="1" operator="lessThan">
      <formula>$D$351</formula>
    </cfRule>
  </conditionalFormatting>
  <conditionalFormatting sqref="G346">
    <cfRule type="cellIs" dxfId="4168" priority="348" stopIfTrue="1" operator="lessThan">
      <formula>$F$346</formula>
    </cfRule>
  </conditionalFormatting>
  <conditionalFormatting sqref="I346">
    <cfRule type="cellIs" dxfId="4167" priority="349" stopIfTrue="1" operator="lessThan">
      <formula>$H$346</formula>
    </cfRule>
  </conditionalFormatting>
  <conditionalFormatting sqref="K346">
    <cfRule type="cellIs" dxfId="4166" priority="350" stopIfTrue="1" operator="lessThan">
      <formula>$J$346</formula>
    </cfRule>
  </conditionalFormatting>
  <conditionalFormatting sqref="C354">
    <cfRule type="cellIs" dxfId="4165" priority="351" stopIfTrue="1" operator="lessThan">
      <formula>$C$359</formula>
    </cfRule>
  </conditionalFormatting>
  <conditionalFormatting sqref="D354">
    <cfRule type="cellIs" dxfId="4164" priority="352" stopIfTrue="1" operator="lessThan">
      <formula>$D$359</formula>
    </cfRule>
  </conditionalFormatting>
  <conditionalFormatting sqref="G354">
    <cfRule type="cellIs" dxfId="4163" priority="353" stopIfTrue="1" operator="lessThan">
      <formula>$F$354</formula>
    </cfRule>
  </conditionalFormatting>
  <conditionalFormatting sqref="I354">
    <cfRule type="cellIs" dxfId="4162" priority="354" stopIfTrue="1" operator="lessThan">
      <formula>$H$354</formula>
    </cfRule>
  </conditionalFormatting>
  <conditionalFormatting sqref="K354">
    <cfRule type="cellIs" dxfId="4161" priority="355" stopIfTrue="1" operator="lessThan">
      <formula>$J$354</formula>
    </cfRule>
  </conditionalFormatting>
  <conditionalFormatting sqref="C356">
    <cfRule type="cellIs" dxfId="4160" priority="356" stopIfTrue="1" operator="lessThan">
      <formula>$C$361</formula>
    </cfRule>
  </conditionalFormatting>
  <conditionalFormatting sqref="D356">
    <cfRule type="cellIs" dxfId="4159" priority="357" stopIfTrue="1" operator="lessThan">
      <formula>$D$361</formula>
    </cfRule>
  </conditionalFormatting>
  <conditionalFormatting sqref="G356">
    <cfRule type="cellIs" dxfId="4158" priority="358" stopIfTrue="1" operator="lessThan">
      <formula>$F$356</formula>
    </cfRule>
  </conditionalFormatting>
  <conditionalFormatting sqref="I356">
    <cfRule type="cellIs" dxfId="4157" priority="359" stopIfTrue="1" operator="lessThan">
      <formula>$H$356</formula>
    </cfRule>
  </conditionalFormatting>
  <conditionalFormatting sqref="K356">
    <cfRule type="cellIs" dxfId="4156" priority="360" stopIfTrue="1" operator="lessThan">
      <formula>$J$356</formula>
    </cfRule>
  </conditionalFormatting>
  <conditionalFormatting sqref="C364">
    <cfRule type="cellIs" dxfId="4155" priority="361" stopIfTrue="1" operator="lessThan">
      <formula>$C$369</formula>
    </cfRule>
  </conditionalFormatting>
  <conditionalFormatting sqref="D364">
    <cfRule type="cellIs" dxfId="4154" priority="362" stopIfTrue="1" operator="lessThan">
      <formula>$D$369</formula>
    </cfRule>
  </conditionalFormatting>
  <conditionalFormatting sqref="G364">
    <cfRule type="cellIs" dxfId="4153" priority="363" stopIfTrue="1" operator="lessThan">
      <formula>$F$364</formula>
    </cfRule>
  </conditionalFormatting>
  <conditionalFormatting sqref="I364">
    <cfRule type="cellIs" dxfId="4152" priority="364" stopIfTrue="1" operator="lessThan">
      <formula>$H$364</formula>
    </cfRule>
  </conditionalFormatting>
  <conditionalFormatting sqref="K364">
    <cfRule type="cellIs" dxfId="4151" priority="365" stopIfTrue="1" operator="lessThan">
      <formula>$J$364</formula>
    </cfRule>
  </conditionalFormatting>
  <conditionalFormatting sqref="C366">
    <cfRule type="cellIs" dxfId="4150" priority="366" stopIfTrue="1" operator="lessThan">
      <formula>$C$371</formula>
    </cfRule>
  </conditionalFormatting>
  <conditionalFormatting sqref="D366">
    <cfRule type="cellIs" dxfId="4149" priority="367" stopIfTrue="1" operator="lessThan">
      <formula>$D$371</formula>
    </cfRule>
  </conditionalFormatting>
  <conditionalFormatting sqref="G366">
    <cfRule type="cellIs" dxfId="4148" priority="368" stopIfTrue="1" operator="lessThan">
      <formula>$F$366</formula>
    </cfRule>
  </conditionalFormatting>
  <conditionalFormatting sqref="I366">
    <cfRule type="cellIs" dxfId="4147" priority="369" stopIfTrue="1" operator="lessThan">
      <formula>$H$366</formula>
    </cfRule>
  </conditionalFormatting>
  <conditionalFormatting sqref="K366">
    <cfRule type="cellIs" dxfId="4146" priority="370" stopIfTrue="1" operator="lessThan">
      <formula>$J$366</formula>
    </cfRule>
  </conditionalFormatting>
  <conditionalFormatting sqref="C374">
    <cfRule type="cellIs" dxfId="4145" priority="371" stopIfTrue="1" operator="lessThan">
      <formula>$C$379</formula>
    </cfRule>
  </conditionalFormatting>
  <conditionalFormatting sqref="D374">
    <cfRule type="cellIs" dxfId="4144" priority="372" stopIfTrue="1" operator="lessThan">
      <formula>$D$379</formula>
    </cfRule>
  </conditionalFormatting>
  <conditionalFormatting sqref="G374">
    <cfRule type="cellIs" dxfId="4143" priority="373" stopIfTrue="1" operator="lessThan">
      <formula>$F$374</formula>
    </cfRule>
  </conditionalFormatting>
  <conditionalFormatting sqref="I374">
    <cfRule type="cellIs" dxfId="4142" priority="374" stopIfTrue="1" operator="lessThan">
      <formula>$H$374</formula>
    </cfRule>
  </conditionalFormatting>
  <conditionalFormatting sqref="K374">
    <cfRule type="cellIs" dxfId="4141" priority="375" stopIfTrue="1" operator="lessThan">
      <formula>$J$374</formula>
    </cfRule>
  </conditionalFormatting>
  <conditionalFormatting sqref="C376">
    <cfRule type="cellIs" dxfId="4140" priority="376" stopIfTrue="1" operator="lessThan">
      <formula>$C$381</formula>
    </cfRule>
  </conditionalFormatting>
  <conditionalFormatting sqref="D376">
    <cfRule type="cellIs" dxfId="4139" priority="377" stopIfTrue="1" operator="lessThan">
      <formula>$D$381</formula>
    </cfRule>
  </conditionalFormatting>
  <conditionalFormatting sqref="G376">
    <cfRule type="cellIs" dxfId="4138" priority="378" stopIfTrue="1" operator="lessThan">
      <formula>$F$376</formula>
    </cfRule>
  </conditionalFormatting>
  <conditionalFormatting sqref="I376">
    <cfRule type="cellIs" dxfId="4137" priority="379" stopIfTrue="1" operator="lessThan">
      <formula>$H$376</formula>
    </cfRule>
  </conditionalFormatting>
  <conditionalFormatting sqref="K376">
    <cfRule type="cellIs" dxfId="4136" priority="380" stopIfTrue="1" operator="lessThan">
      <formula>$J$376</formula>
    </cfRule>
  </conditionalFormatting>
  <conditionalFormatting sqref="C384">
    <cfRule type="cellIs" dxfId="4135" priority="381" stopIfTrue="1" operator="lessThan">
      <formula>$C$389</formula>
    </cfRule>
  </conditionalFormatting>
  <conditionalFormatting sqref="D384">
    <cfRule type="cellIs" dxfId="4134" priority="382" stopIfTrue="1" operator="lessThan">
      <formula>$D$389</formula>
    </cfRule>
  </conditionalFormatting>
  <conditionalFormatting sqref="G384">
    <cfRule type="cellIs" dxfId="4133" priority="383" stopIfTrue="1" operator="lessThan">
      <formula>$F$384</formula>
    </cfRule>
  </conditionalFormatting>
  <conditionalFormatting sqref="I384">
    <cfRule type="cellIs" dxfId="4132" priority="384" stopIfTrue="1" operator="lessThan">
      <formula>$H$384</formula>
    </cfRule>
  </conditionalFormatting>
  <conditionalFormatting sqref="K384">
    <cfRule type="cellIs" dxfId="4131" priority="385" stopIfTrue="1" operator="lessThan">
      <formula>$J$384</formula>
    </cfRule>
  </conditionalFormatting>
  <conditionalFormatting sqref="C386">
    <cfRule type="cellIs" dxfId="4130" priority="386" stopIfTrue="1" operator="lessThan">
      <formula>$C$391</formula>
    </cfRule>
  </conditionalFormatting>
  <conditionalFormatting sqref="D386">
    <cfRule type="cellIs" dxfId="4129" priority="387" stopIfTrue="1" operator="lessThan">
      <formula>$D$391</formula>
    </cfRule>
  </conditionalFormatting>
  <conditionalFormatting sqref="G386">
    <cfRule type="cellIs" dxfId="4128" priority="388" stopIfTrue="1" operator="lessThan">
      <formula>$F$386</formula>
    </cfRule>
  </conditionalFormatting>
  <conditionalFormatting sqref="I386">
    <cfRule type="cellIs" dxfId="4127" priority="389" stopIfTrue="1" operator="lessThan">
      <formula>$H$386</formula>
    </cfRule>
  </conditionalFormatting>
  <conditionalFormatting sqref="K386">
    <cfRule type="cellIs" dxfId="4126" priority="390" stopIfTrue="1" operator="lessThan">
      <formula>$J$386</formula>
    </cfRule>
  </conditionalFormatting>
  <conditionalFormatting sqref="C394">
    <cfRule type="cellIs" dxfId="4125" priority="391" stopIfTrue="1" operator="lessThan">
      <formula>$C$399</formula>
    </cfRule>
  </conditionalFormatting>
  <conditionalFormatting sqref="D394">
    <cfRule type="cellIs" dxfId="4124" priority="392" stopIfTrue="1" operator="lessThan">
      <formula>$D$399</formula>
    </cfRule>
  </conditionalFormatting>
  <conditionalFormatting sqref="G394">
    <cfRule type="cellIs" dxfId="4123" priority="393" stopIfTrue="1" operator="lessThan">
      <formula>$F$394</formula>
    </cfRule>
  </conditionalFormatting>
  <conditionalFormatting sqref="I394">
    <cfRule type="cellIs" dxfId="4122" priority="394" stopIfTrue="1" operator="lessThan">
      <formula>$H$394</formula>
    </cfRule>
  </conditionalFormatting>
  <conditionalFormatting sqref="K394">
    <cfRule type="cellIs" dxfId="4121" priority="395" stopIfTrue="1" operator="lessThan">
      <formula>$J$394</formula>
    </cfRule>
  </conditionalFormatting>
  <conditionalFormatting sqref="C396">
    <cfRule type="cellIs" dxfId="4120" priority="396" stopIfTrue="1" operator="lessThan">
      <formula>$C$401</formula>
    </cfRule>
  </conditionalFormatting>
  <conditionalFormatting sqref="D396">
    <cfRule type="cellIs" dxfId="4119" priority="397" stopIfTrue="1" operator="lessThan">
      <formula>$D$401</formula>
    </cfRule>
  </conditionalFormatting>
  <conditionalFormatting sqref="G396">
    <cfRule type="cellIs" dxfId="4118" priority="398" stopIfTrue="1" operator="lessThan">
      <formula>$F$396</formula>
    </cfRule>
  </conditionalFormatting>
  <conditionalFormatting sqref="I396">
    <cfRule type="cellIs" dxfId="4117" priority="399" stopIfTrue="1" operator="lessThan">
      <formula>$H$396</formula>
    </cfRule>
  </conditionalFormatting>
  <conditionalFormatting sqref="K396">
    <cfRule type="cellIs" dxfId="4116" priority="400" stopIfTrue="1" operator="lessThan">
      <formula>$J$396</formula>
    </cfRule>
  </conditionalFormatting>
  <conditionalFormatting sqref="C404">
    <cfRule type="cellIs" dxfId="4115" priority="401" stopIfTrue="1" operator="lessThan">
      <formula>$C$409</formula>
    </cfRule>
  </conditionalFormatting>
  <conditionalFormatting sqref="D404">
    <cfRule type="cellIs" dxfId="4114" priority="402" stopIfTrue="1" operator="lessThan">
      <formula>$D$409</formula>
    </cfRule>
  </conditionalFormatting>
  <conditionalFormatting sqref="G404">
    <cfRule type="cellIs" dxfId="4113" priority="403" stopIfTrue="1" operator="lessThan">
      <formula>$F$404</formula>
    </cfRule>
  </conditionalFormatting>
  <conditionalFormatting sqref="I404">
    <cfRule type="cellIs" dxfId="4112" priority="404" stopIfTrue="1" operator="lessThan">
      <formula>$H$404</formula>
    </cfRule>
  </conditionalFormatting>
  <conditionalFormatting sqref="K404">
    <cfRule type="cellIs" dxfId="4111" priority="405" stopIfTrue="1" operator="lessThan">
      <formula>$J$404</formula>
    </cfRule>
  </conditionalFormatting>
  <conditionalFormatting sqref="C406">
    <cfRule type="cellIs" dxfId="4110" priority="406" stopIfTrue="1" operator="lessThan">
      <formula>$C$411</formula>
    </cfRule>
  </conditionalFormatting>
  <conditionalFormatting sqref="D406">
    <cfRule type="cellIs" dxfId="4109" priority="407" stopIfTrue="1" operator="lessThan">
      <formula>$D$411</formula>
    </cfRule>
  </conditionalFormatting>
  <conditionalFormatting sqref="G406">
    <cfRule type="cellIs" dxfId="4108" priority="408" stopIfTrue="1" operator="lessThan">
      <formula>$F$406</formula>
    </cfRule>
  </conditionalFormatting>
  <conditionalFormatting sqref="I406">
    <cfRule type="cellIs" dxfId="4107" priority="409" stopIfTrue="1" operator="lessThan">
      <formula>$H$406</formula>
    </cfRule>
  </conditionalFormatting>
  <conditionalFormatting sqref="K406">
    <cfRule type="cellIs" dxfId="4106" priority="410" stopIfTrue="1" operator="lessThan">
      <formula>$J$406</formula>
    </cfRule>
  </conditionalFormatting>
  <conditionalFormatting sqref="C414">
    <cfRule type="cellIs" dxfId="4105" priority="411" stopIfTrue="1" operator="lessThan">
      <formula>$C$419</formula>
    </cfRule>
  </conditionalFormatting>
  <conditionalFormatting sqref="D414">
    <cfRule type="cellIs" dxfId="4104" priority="412" stopIfTrue="1" operator="lessThan">
      <formula>$D$419</formula>
    </cfRule>
  </conditionalFormatting>
  <conditionalFormatting sqref="G414">
    <cfRule type="cellIs" dxfId="4103" priority="413" stopIfTrue="1" operator="lessThan">
      <formula>$F$414</formula>
    </cfRule>
  </conditionalFormatting>
  <conditionalFormatting sqref="I414">
    <cfRule type="cellIs" dxfId="4102" priority="414" stopIfTrue="1" operator="lessThan">
      <formula>$H$414</formula>
    </cfRule>
  </conditionalFormatting>
  <conditionalFormatting sqref="K414">
    <cfRule type="cellIs" dxfId="4101" priority="415" stopIfTrue="1" operator="lessThan">
      <formula>$J$414</formula>
    </cfRule>
  </conditionalFormatting>
  <conditionalFormatting sqref="C416">
    <cfRule type="cellIs" dxfId="4100" priority="416" stopIfTrue="1" operator="lessThan">
      <formula>$C$421</formula>
    </cfRule>
  </conditionalFormatting>
  <conditionalFormatting sqref="D416">
    <cfRule type="cellIs" dxfId="4099" priority="417" stopIfTrue="1" operator="lessThan">
      <formula>$D$421</formula>
    </cfRule>
  </conditionalFormatting>
  <conditionalFormatting sqref="G416">
    <cfRule type="cellIs" dxfId="4098" priority="418" stopIfTrue="1" operator="lessThan">
      <formula>$F$416</formula>
    </cfRule>
  </conditionalFormatting>
  <conditionalFormatting sqref="I416">
    <cfRule type="cellIs" dxfId="4097" priority="419" stopIfTrue="1" operator="lessThan">
      <formula>$H$416</formula>
    </cfRule>
  </conditionalFormatting>
  <conditionalFormatting sqref="K416">
    <cfRule type="cellIs" dxfId="4096" priority="420" stopIfTrue="1" operator="lessThan">
      <formula>$J$416</formula>
    </cfRule>
  </conditionalFormatting>
  <conditionalFormatting sqref="C424">
    <cfRule type="cellIs" dxfId="4095" priority="421" stopIfTrue="1" operator="lessThan">
      <formula>$C$429</formula>
    </cfRule>
  </conditionalFormatting>
  <conditionalFormatting sqref="D424">
    <cfRule type="cellIs" dxfId="4094" priority="422" stopIfTrue="1" operator="lessThan">
      <formula>$D$429</formula>
    </cfRule>
  </conditionalFormatting>
  <conditionalFormatting sqref="G424">
    <cfRule type="cellIs" dxfId="4093" priority="423" stopIfTrue="1" operator="lessThan">
      <formula>$F$424</formula>
    </cfRule>
  </conditionalFormatting>
  <conditionalFormatting sqref="I424">
    <cfRule type="cellIs" dxfId="4092" priority="424" stopIfTrue="1" operator="lessThan">
      <formula>$H$424</formula>
    </cfRule>
  </conditionalFormatting>
  <conditionalFormatting sqref="K424">
    <cfRule type="cellIs" dxfId="4091" priority="425" stopIfTrue="1" operator="lessThan">
      <formula>$J$424</formula>
    </cfRule>
  </conditionalFormatting>
  <conditionalFormatting sqref="C426">
    <cfRule type="cellIs" dxfId="4090" priority="426" stopIfTrue="1" operator="lessThan">
      <formula>$C$431</formula>
    </cfRule>
  </conditionalFormatting>
  <conditionalFormatting sqref="D426">
    <cfRule type="cellIs" dxfId="4089" priority="427" stopIfTrue="1" operator="lessThan">
      <formula>$D$431</formula>
    </cfRule>
  </conditionalFormatting>
  <conditionalFormatting sqref="G426">
    <cfRule type="cellIs" dxfId="4088" priority="428" stopIfTrue="1" operator="lessThan">
      <formula>$F$426</formula>
    </cfRule>
  </conditionalFormatting>
  <conditionalFormatting sqref="I426">
    <cfRule type="cellIs" dxfId="4087" priority="429" stopIfTrue="1" operator="lessThan">
      <formula>$H$426</formula>
    </cfRule>
  </conditionalFormatting>
  <conditionalFormatting sqref="K426">
    <cfRule type="cellIs" dxfId="4086" priority="430" stopIfTrue="1" operator="lessThan">
      <formula>$J$426</formula>
    </cfRule>
  </conditionalFormatting>
  <conditionalFormatting sqref="C434">
    <cfRule type="cellIs" dxfId="4085" priority="431" stopIfTrue="1" operator="lessThan">
      <formula>$C$439</formula>
    </cfRule>
  </conditionalFormatting>
  <conditionalFormatting sqref="D434">
    <cfRule type="cellIs" dxfId="4084" priority="432" stopIfTrue="1" operator="lessThan">
      <formula>$D$439</formula>
    </cfRule>
  </conditionalFormatting>
  <conditionalFormatting sqref="G434">
    <cfRule type="cellIs" dxfId="4083" priority="433" stopIfTrue="1" operator="lessThan">
      <formula>$F$434</formula>
    </cfRule>
  </conditionalFormatting>
  <conditionalFormatting sqref="I434">
    <cfRule type="cellIs" dxfId="4082" priority="434" stopIfTrue="1" operator="lessThan">
      <formula>$H$434</formula>
    </cfRule>
  </conditionalFormatting>
  <conditionalFormatting sqref="K434">
    <cfRule type="cellIs" dxfId="4081" priority="435" stopIfTrue="1" operator="lessThan">
      <formula>$J$434</formula>
    </cfRule>
  </conditionalFormatting>
  <conditionalFormatting sqref="C436">
    <cfRule type="cellIs" dxfId="4080" priority="436" stopIfTrue="1" operator="lessThan">
      <formula>$C$441</formula>
    </cfRule>
  </conditionalFormatting>
  <conditionalFormatting sqref="D436">
    <cfRule type="cellIs" dxfId="4079" priority="437" stopIfTrue="1" operator="lessThan">
      <formula>$D$441</formula>
    </cfRule>
  </conditionalFormatting>
  <conditionalFormatting sqref="G436">
    <cfRule type="cellIs" dxfId="4078" priority="438" stopIfTrue="1" operator="lessThan">
      <formula>$F$436</formula>
    </cfRule>
  </conditionalFormatting>
  <conditionalFormatting sqref="I436">
    <cfRule type="cellIs" dxfId="4077" priority="439" stopIfTrue="1" operator="lessThan">
      <formula>$H$436</formula>
    </cfRule>
  </conditionalFormatting>
  <conditionalFormatting sqref="K436">
    <cfRule type="cellIs" dxfId="4076" priority="440" stopIfTrue="1" operator="lessThan">
      <formula>$J$436</formula>
    </cfRule>
  </conditionalFormatting>
  <conditionalFormatting sqref="C444">
    <cfRule type="cellIs" dxfId="4075" priority="441" stopIfTrue="1" operator="lessThan">
      <formula>$C$449</formula>
    </cfRule>
  </conditionalFormatting>
  <conditionalFormatting sqref="D444">
    <cfRule type="cellIs" dxfId="4074" priority="442" stopIfTrue="1" operator="lessThan">
      <formula>$D$449</formula>
    </cfRule>
  </conditionalFormatting>
  <conditionalFormatting sqref="G444">
    <cfRule type="cellIs" dxfId="4073" priority="443" stopIfTrue="1" operator="lessThan">
      <formula>$F$444</formula>
    </cfRule>
  </conditionalFormatting>
  <conditionalFormatting sqref="I444">
    <cfRule type="cellIs" dxfId="4072" priority="444" stopIfTrue="1" operator="lessThan">
      <formula>$H$444</formula>
    </cfRule>
  </conditionalFormatting>
  <conditionalFormatting sqref="K444">
    <cfRule type="cellIs" dxfId="4071" priority="445" stopIfTrue="1" operator="lessThan">
      <formula>$J$444</formula>
    </cfRule>
  </conditionalFormatting>
  <conditionalFormatting sqref="C446">
    <cfRule type="cellIs" dxfId="4070" priority="446" stopIfTrue="1" operator="lessThan">
      <formula>$C$451</formula>
    </cfRule>
  </conditionalFormatting>
  <conditionalFormatting sqref="D446">
    <cfRule type="cellIs" dxfId="4069" priority="447" stopIfTrue="1" operator="lessThan">
      <formula>$D$451</formula>
    </cfRule>
  </conditionalFormatting>
  <conditionalFormatting sqref="G446">
    <cfRule type="cellIs" dxfId="4068" priority="448" stopIfTrue="1" operator="lessThan">
      <formula>$F$446</formula>
    </cfRule>
  </conditionalFormatting>
  <conditionalFormatting sqref="I446">
    <cfRule type="cellIs" dxfId="4067" priority="449" stopIfTrue="1" operator="lessThan">
      <formula>$H$446</formula>
    </cfRule>
  </conditionalFormatting>
  <conditionalFormatting sqref="K446">
    <cfRule type="cellIs" dxfId="4066" priority="450" stopIfTrue="1" operator="lessThan">
      <formula>$J$446</formula>
    </cfRule>
  </conditionalFormatting>
  <pageMargins left="0.7" right="0.7" top="0.75" bottom="0.75" header="0.3" footer="0.3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375"/>
  <sheetViews>
    <sheetView tabSelected="1" workbookViewId="0">
      <selection activeCell="K23" sqref="K23"/>
    </sheetView>
  </sheetViews>
  <sheetFormatPr defaultColWidth="7" defaultRowHeight="11.25" x14ac:dyDescent="0.2"/>
  <cols>
    <col min="1" max="1" width="32.42578125" style="143" customWidth="1"/>
    <col min="2" max="2" width="12.140625" style="144" customWidth="1"/>
    <col min="3" max="3" width="11.5703125" style="146" customWidth="1"/>
    <col min="4" max="4" width="11.42578125" style="146" customWidth="1"/>
    <col min="5" max="5" width="11.5703125" style="146" customWidth="1"/>
    <col min="6" max="9" width="11.140625" style="146" customWidth="1"/>
    <col min="10" max="11" width="10.85546875" style="146" customWidth="1"/>
    <col min="12" max="12" width="14.7109375" style="147" customWidth="1"/>
    <col min="13" max="256" width="7" style="1"/>
    <col min="257" max="257" width="32.42578125" style="1" customWidth="1"/>
    <col min="258" max="258" width="12.140625" style="1" customWidth="1"/>
    <col min="259" max="259" width="11.5703125" style="1" customWidth="1"/>
    <col min="260" max="260" width="11.42578125" style="1" customWidth="1"/>
    <col min="261" max="261" width="11.5703125" style="1" customWidth="1"/>
    <col min="262" max="265" width="11.140625" style="1" customWidth="1"/>
    <col min="266" max="267" width="10.85546875" style="1" customWidth="1"/>
    <col min="268" max="268" width="14.7109375" style="1" customWidth="1"/>
    <col min="269" max="512" width="7" style="1"/>
    <col min="513" max="513" width="32.42578125" style="1" customWidth="1"/>
    <col min="514" max="514" width="12.140625" style="1" customWidth="1"/>
    <col min="515" max="515" width="11.5703125" style="1" customWidth="1"/>
    <col min="516" max="516" width="11.42578125" style="1" customWidth="1"/>
    <col min="517" max="517" width="11.5703125" style="1" customWidth="1"/>
    <col min="518" max="521" width="11.140625" style="1" customWidth="1"/>
    <col min="522" max="523" width="10.85546875" style="1" customWidth="1"/>
    <col min="524" max="524" width="14.7109375" style="1" customWidth="1"/>
    <col min="525" max="768" width="7" style="1"/>
    <col min="769" max="769" width="32.42578125" style="1" customWidth="1"/>
    <col min="770" max="770" width="12.140625" style="1" customWidth="1"/>
    <col min="771" max="771" width="11.5703125" style="1" customWidth="1"/>
    <col min="772" max="772" width="11.42578125" style="1" customWidth="1"/>
    <col min="773" max="773" width="11.5703125" style="1" customWidth="1"/>
    <col min="774" max="777" width="11.140625" style="1" customWidth="1"/>
    <col min="778" max="779" width="10.85546875" style="1" customWidth="1"/>
    <col min="780" max="780" width="14.7109375" style="1" customWidth="1"/>
    <col min="781" max="1024" width="7" style="1"/>
    <col min="1025" max="1025" width="32.42578125" style="1" customWidth="1"/>
    <col min="1026" max="1026" width="12.140625" style="1" customWidth="1"/>
    <col min="1027" max="1027" width="11.5703125" style="1" customWidth="1"/>
    <col min="1028" max="1028" width="11.42578125" style="1" customWidth="1"/>
    <col min="1029" max="1029" width="11.5703125" style="1" customWidth="1"/>
    <col min="1030" max="1033" width="11.140625" style="1" customWidth="1"/>
    <col min="1034" max="1035" width="10.85546875" style="1" customWidth="1"/>
    <col min="1036" max="1036" width="14.7109375" style="1" customWidth="1"/>
    <col min="1037" max="1280" width="7" style="1"/>
    <col min="1281" max="1281" width="32.42578125" style="1" customWidth="1"/>
    <col min="1282" max="1282" width="12.140625" style="1" customWidth="1"/>
    <col min="1283" max="1283" width="11.5703125" style="1" customWidth="1"/>
    <col min="1284" max="1284" width="11.42578125" style="1" customWidth="1"/>
    <col min="1285" max="1285" width="11.5703125" style="1" customWidth="1"/>
    <col min="1286" max="1289" width="11.140625" style="1" customWidth="1"/>
    <col min="1290" max="1291" width="10.85546875" style="1" customWidth="1"/>
    <col min="1292" max="1292" width="14.7109375" style="1" customWidth="1"/>
    <col min="1293" max="1536" width="7" style="1"/>
    <col min="1537" max="1537" width="32.42578125" style="1" customWidth="1"/>
    <col min="1538" max="1538" width="12.140625" style="1" customWidth="1"/>
    <col min="1539" max="1539" width="11.5703125" style="1" customWidth="1"/>
    <col min="1540" max="1540" width="11.42578125" style="1" customWidth="1"/>
    <col min="1541" max="1541" width="11.5703125" style="1" customWidth="1"/>
    <col min="1542" max="1545" width="11.140625" style="1" customWidth="1"/>
    <col min="1546" max="1547" width="10.85546875" style="1" customWidth="1"/>
    <col min="1548" max="1548" width="14.7109375" style="1" customWidth="1"/>
    <col min="1549" max="1792" width="7" style="1"/>
    <col min="1793" max="1793" width="32.42578125" style="1" customWidth="1"/>
    <col min="1794" max="1794" width="12.140625" style="1" customWidth="1"/>
    <col min="1795" max="1795" width="11.5703125" style="1" customWidth="1"/>
    <col min="1796" max="1796" width="11.42578125" style="1" customWidth="1"/>
    <col min="1797" max="1797" width="11.5703125" style="1" customWidth="1"/>
    <col min="1798" max="1801" width="11.140625" style="1" customWidth="1"/>
    <col min="1802" max="1803" width="10.85546875" style="1" customWidth="1"/>
    <col min="1804" max="1804" width="14.7109375" style="1" customWidth="1"/>
    <col min="1805" max="2048" width="7" style="1"/>
    <col min="2049" max="2049" width="32.42578125" style="1" customWidth="1"/>
    <col min="2050" max="2050" width="12.140625" style="1" customWidth="1"/>
    <col min="2051" max="2051" width="11.5703125" style="1" customWidth="1"/>
    <col min="2052" max="2052" width="11.42578125" style="1" customWidth="1"/>
    <col min="2053" max="2053" width="11.5703125" style="1" customWidth="1"/>
    <col min="2054" max="2057" width="11.140625" style="1" customWidth="1"/>
    <col min="2058" max="2059" width="10.85546875" style="1" customWidth="1"/>
    <col min="2060" max="2060" width="14.7109375" style="1" customWidth="1"/>
    <col min="2061" max="2304" width="7" style="1"/>
    <col min="2305" max="2305" width="32.42578125" style="1" customWidth="1"/>
    <col min="2306" max="2306" width="12.140625" style="1" customWidth="1"/>
    <col min="2307" max="2307" width="11.5703125" style="1" customWidth="1"/>
    <col min="2308" max="2308" width="11.42578125" style="1" customWidth="1"/>
    <col min="2309" max="2309" width="11.5703125" style="1" customWidth="1"/>
    <col min="2310" max="2313" width="11.140625" style="1" customWidth="1"/>
    <col min="2314" max="2315" width="10.85546875" style="1" customWidth="1"/>
    <col min="2316" max="2316" width="14.7109375" style="1" customWidth="1"/>
    <col min="2317" max="2560" width="7" style="1"/>
    <col min="2561" max="2561" width="32.42578125" style="1" customWidth="1"/>
    <col min="2562" max="2562" width="12.140625" style="1" customWidth="1"/>
    <col min="2563" max="2563" width="11.5703125" style="1" customWidth="1"/>
    <col min="2564" max="2564" width="11.42578125" style="1" customWidth="1"/>
    <col min="2565" max="2565" width="11.5703125" style="1" customWidth="1"/>
    <col min="2566" max="2569" width="11.140625" style="1" customWidth="1"/>
    <col min="2570" max="2571" width="10.85546875" style="1" customWidth="1"/>
    <col min="2572" max="2572" width="14.7109375" style="1" customWidth="1"/>
    <col min="2573" max="2816" width="7" style="1"/>
    <col min="2817" max="2817" width="32.42578125" style="1" customWidth="1"/>
    <col min="2818" max="2818" width="12.140625" style="1" customWidth="1"/>
    <col min="2819" max="2819" width="11.5703125" style="1" customWidth="1"/>
    <col min="2820" max="2820" width="11.42578125" style="1" customWidth="1"/>
    <col min="2821" max="2821" width="11.5703125" style="1" customWidth="1"/>
    <col min="2822" max="2825" width="11.140625" style="1" customWidth="1"/>
    <col min="2826" max="2827" width="10.85546875" style="1" customWidth="1"/>
    <col min="2828" max="2828" width="14.7109375" style="1" customWidth="1"/>
    <col min="2829" max="3072" width="7" style="1"/>
    <col min="3073" max="3073" width="32.42578125" style="1" customWidth="1"/>
    <col min="3074" max="3074" width="12.140625" style="1" customWidth="1"/>
    <col min="3075" max="3075" width="11.5703125" style="1" customWidth="1"/>
    <col min="3076" max="3076" width="11.42578125" style="1" customWidth="1"/>
    <col min="3077" max="3077" width="11.5703125" style="1" customWidth="1"/>
    <col min="3078" max="3081" width="11.140625" style="1" customWidth="1"/>
    <col min="3082" max="3083" width="10.85546875" style="1" customWidth="1"/>
    <col min="3084" max="3084" width="14.7109375" style="1" customWidth="1"/>
    <col min="3085" max="3328" width="7" style="1"/>
    <col min="3329" max="3329" width="32.42578125" style="1" customWidth="1"/>
    <col min="3330" max="3330" width="12.140625" style="1" customWidth="1"/>
    <col min="3331" max="3331" width="11.5703125" style="1" customWidth="1"/>
    <col min="3332" max="3332" width="11.42578125" style="1" customWidth="1"/>
    <col min="3333" max="3333" width="11.5703125" style="1" customWidth="1"/>
    <col min="3334" max="3337" width="11.140625" style="1" customWidth="1"/>
    <col min="3338" max="3339" width="10.85546875" style="1" customWidth="1"/>
    <col min="3340" max="3340" width="14.7109375" style="1" customWidth="1"/>
    <col min="3341" max="3584" width="7" style="1"/>
    <col min="3585" max="3585" width="32.42578125" style="1" customWidth="1"/>
    <col min="3586" max="3586" width="12.140625" style="1" customWidth="1"/>
    <col min="3587" max="3587" width="11.5703125" style="1" customWidth="1"/>
    <col min="3588" max="3588" width="11.42578125" style="1" customWidth="1"/>
    <col min="3589" max="3589" width="11.5703125" style="1" customWidth="1"/>
    <col min="3590" max="3593" width="11.140625" style="1" customWidth="1"/>
    <col min="3594" max="3595" width="10.85546875" style="1" customWidth="1"/>
    <col min="3596" max="3596" width="14.7109375" style="1" customWidth="1"/>
    <col min="3597" max="3840" width="7" style="1"/>
    <col min="3841" max="3841" width="32.42578125" style="1" customWidth="1"/>
    <col min="3842" max="3842" width="12.140625" style="1" customWidth="1"/>
    <col min="3843" max="3843" width="11.5703125" style="1" customWidth="1"/>
    <col min="3844" max="3844" width="11.42578125" style="1" customWidth="1"/>
    <col min="3845" max="3845" width="11.5703125" style="1" customWidth="1"/>
    <col min="3846" max="3849" width="11.140625" style="1" customWidth="1"/>
    <col min="3850" max="3851" width="10.85546875" style="1" customWidth="1"/>
    <col min="3852" max="3852" width="14.7109375" style="1" customWidth="1"/>
    <col min="3853" max="4096" width="7" style="1"/>
    <col min="4097" max="4097" width="32.42578125" style="1" customWidth="1"/>
    <col min="4098" max="4098" width="12.140625" style="1" customWidth="1"/>
    <col min="4099" max="4099" width="11.5703125" style="1" customWidth="1"/>
    <col min="4100" max="4100" width="11.42578125" style="1" customWidth="1"/>
    <col min="4101" max="4101" width="11.5703125" style="1" customWidth="1"/>
    <col min="4102" max="4105" width="11.140625" style="1" customWidth="1"/>
    <col min="4106" max="4107" width="10.85546875" style="1" customWidth="1"/>
    <col min="4108" max="4108" width="14.7109375" style="1" customWidth="1"/>
    <col min="4109" max="4352" width="7" style="1"/>
    <col min="4353" max="4353" width="32.42578125" style="1" customWidth="1"/>
    <col min="4354" max="4354" width="12.140625" style="1" customWidth="1"/>
    <col min="4355" max="4355" width="11.5703125" style="1" customWidth="1"/>
    <col min="4356" max="4356" width="11.42578125" style="1" customWidth="1"/>
    <col min="4357" max="4357" width="11.5703125" style="1" customWidth="1"/>
    <col min="4358" max="4361" width="11.140625" style="1" customWidth="1"/>
    <col min="4362" max="4363" width="10.85546875" style="1" customWidth="1"/>
    <col min="4364" max="4364" width="14.7109375" style="1" customWidth="1"/>
    <col min="4365" max="4608" width="7" style="1"/>
    <col min="4609" max="4609" width="32.42578125" style="1" customWidth="1"/>
    <col min="4610" max="4610" width="12.140625" style="1" customWidth="1"/>
    <col min="4611" max="4611" width="11.5703125" style="1" customWidth="1"/>
    <col min="4612" max="4612" width="11.42578125" style="1" customWidth="1"/>
    <col min="4613" max="4613" width="11.5703125" style="1" customWidth="1"/>
    <col min="4614" max="4617" width="11.140625" style="1" customWidth="1"/>
    <col min="4618" max="4619" width="10.85546875" style="1" customWidth="1"/>
    <col min="4620" max="4620" width="14.7109375" style="1" customWidth="1"/>
    <col min="4621" max="4864" width="7" style="1"/>
    <col min="4865" max="4865" width="32.42578125" style="1" customWidth="1"/>
    <col min="4866" max="4866" width="12.140625" style="1" customWidth="1"/>
    <col min="4867" max="4867" width="11.5703125" style="1" customWidth="1"/>
    <col min="4868" max="4868" width="11.42578125" style="1" customWidth="1"/>
    <col min="4869" max="4869" width="11.5703125" style="1" customWidth="1"/>
    <col min="4870" max="4873" width="11.140625" style="1" customWidth="1"/>
    <col min="4874" max="4875" width="10.85546875" style="1" customWidth="1"/>
    <col min="4876" max="4876" width="14.7109375" style="1" customWidth="1"/>
    <col min="4877" max="5120" width="7" style="1"/>
    <col min="5121" max="5121" width="32.42578125" style="1" customWidth="1"/>
    <col min="5122" max="5122" width="12.140625" style="1" customWidth="1"/>
    <col min="5123" max="5123" width="11.5703125" style="1" customWidth="1"/>
    <col min="5124" max="5124" width="11.42578125" style="1" customWidth="1"/>
    <col min="5125" max="5125" width="11.5703125" style="1" customWidth="1"/>
    <col min="5126" max="5129" width="11.140625" style="1" customWidth="1"/>
    <col min="5130" max="5131" width="10.85546875" style="1" customWidth="1"/>
    <col min="5132" max="5132" width="14.7109375" style="1" customWidth="1"/>
    <col min="5133" max="5376" width="7" style="1"/>
    <col min="5377" max="5377" width="32.42578125" style="1" customWidth="1"/>
    <col min="5378" max="5378" width="12.140625" style="1" customWidth="1"/>
    <col min="5379" max="5379" width="11.5703125" style="1" customWidth="1"/>
    <col min="5380" max="5380" width="11.42578125" style="1" customWidth="1"/>
    <col min="5381" max="5381" width="11.5703125" style="1" customWidth="1"/>
    <col min="5382" max="5385" width="11.140625" style="1" customWidth="1"/>
    <col min="5386" max="5387" width="10.85546875" style="1" customWidth="1"/>
    <col min="5388" max="5388" width="14.7109375" style="1" customWidth="1"/>
    <col min="5389" max="5632" width="7" style="1"/>
    <col min="5633" max="5633" width="32.42578125" style="1" customWidth="1"/>
    <col min="5634" max="5634" width="12.140625" style="1" customWidth="1"/>
    <col min="5635" max="5635" width="11.5703125" style="1" customWidth="1"/>
    <col min="5636" max="5636" width="11.42578125" style="1" customWidth="1"/>
    <col min="5637" max="5637" width="11.5703125" style="1" customWidth="1"/>
    <col min="5638" max="5641" width="11.140625" style="1" customWidth="1"/>
    <col min="5642" max="5643" width="10.85546875" style="1" customWidth="1"/>
    <col min="5644" max="5644" width="14.7109375" style="1" customWidth="1"/>
    <col min="5645" max="5888" width="7" style="1"/>
    <col min="5889" max="5889" width="32.42578125" style="1" customWidth="1"/>
    <col min="5890" max="5890" width="12.140625" style="1" customWidth="1"/>
    <col min="5891" max="5891" width="11.5703125" style="1" customWidth="1"/>
    <col min="5892" max="5892" width="11.42578125" style="1" customWidth="1"/>
    <col min="5893" max="5893" width="11.5703125" style="1" customWidth="1"/>
    <col min="5894" max="5897" width="11.140625" style="1" customWidth="1"/>
    <col min="5898" max="5899" width="10.85546875" style="1" customWidth="1"/>
    <col min="5900" max="5900" width="14.7109375" style="1" customWidth="1"/>
    <col min="5901" max="6144" width="7" style="1"/>
    <col min="6145" max="6145" width="32.42578125" style="1" customWidth="1"/>
    <col min="6146" max="6146" width="12.140625" style="1" customWidth="1"/>
    <col min="6147" max="6147" width="11.5703125" style="1" customWidth="1"/>
    <col min="6148" max="6148" width="11.42578125" style="1" customWidth="1"/>
    <col min="6149" max="6149" width="11.5703125" style="1" customWidth="1"/>
    <col min="6150" max="6153" width="11.140625" style="1" customWidth="1"/>
    <col min="6154" max="6155" width="10.85546875" style="1" customWidth="1"/>
    <col min="6156" max="6156" width="14.7109375" style="1" customWidth="1"/>
    <col min="6157" max="6400" width="7" style="1"/>
    <col min="6401" max="6401" width="32.42578125" style="1" customWidth="1"/>
    <col min="6402" max="6402" width="12.140625" style="1" customWidth="1"/>
    <col min="6403" max="6403" width="11.5703125" style="1" customWidth="1"/>
    <col min="6404" max="6404" width="11.42578125" style="1" customWidth="1"/>
    <col min="6405" max="6405" width="11.5703125" style="1" customWidth="1"/>
    <col min="6406" max="6409" width="11.140625" style="1" customWidth="1"/>
    <col min="6410" max="6411" width="10.85546875" style="1" customWidth="1"/>
    <col min="6412" max="6412" width="14.7109375" style="1" customWidth="1"/>
    <col min="6413" max="6656" width="7" style="1"/>
    <col min="6657" max="6657" width="32.42578125" style="1" customWidth="1"/>
    <col min="6658" max="6658" width="12.140625" style="1" customWidth="1"/>
    <col min="6659" max="6659" width="11.5703125" style="1" customWidth="1"/>
    <col min="6660" max="6660" width="11.42578125" style="1" customWidth="1"/>
    <col min="6661" max="6661" width="11.5703125" style="1" customWidth="1"/>
    <col min="6662" max="6665" width="11.140625" style="1" customWidth="1"/>
    <col min="6666" max="6667" width="10.85546875" style="1" customWidth="1"/>
    <col min="6668" max="6668" width="14.7109375" style="1" customWidth="1"/>
    <col min="6669" max="6912" width="7" style="1"/>
    <col min="6913" max="6913" width="32.42578125" style="1" customWidth="1"/>
    <col min="6914" max="6914" width="12.140625" style="1" customWidth="1"/>
    <col min="6915" max="6915" width="11.5703125" style="1" customWidth="1"/>
    <col min="6916" max="6916" width="11.42578125" style="1" customWidth="1"/>
    <col min="6917" max="6917" width="11.5703125" style="1" customWidth="1"/>
    <col min="6918" max="6921" width="11.140625" style="1" customWidth="1"/>
    <col min="6922" max="6923" width="10.85546875" style="1" customWidth="1"/>
    <col min="6924" max="6924" width="14.7109375" style="1" customWidth="1"/>
    <col min="6925" max="7168" width="7" style="1"/>
    <col min="7169" max="7169" width="32.42578125" style="1" customWidth="1"/>
    <col min="7170" max="7170" width="12.140625" style="1" customWidth="1"/>
    <col min="7171" max="7171" width="11.5703125" style="1" customWidth="1"/>
    <col min="7172" max="7172" width="11.42578125" style="1" customWidth="1"/>
    <col min="7173" max="7173" width="11.5703125" style="1" customWidth="1"/>
    <col min="7174" max="7177" width="11.140625" style="1" customWidth="1"/>
    <col min="7178" max="7179" width="10.85546875" style="1" customWidth="1"/>
    <col min="7180" max="7180" width="14.7109375" style="1" customWidth="1"/>
    <col min="7181" max="7424" width="7" style="1"/>
    <col min="7425" max="7425" width="32.42578125" style="1" customWidth="1"/>
    <col min="7426" max="7426" width="12.140625" style="1" customWidth="1"/>
    <col min="7427" max="7427" width="11.5703125" style="1" customWidth="1"/>
    <col min="7428" max="7428" width="11.42578125" style="1" customWidth="1"/>
    <col min="7429" max="7429" width="11.5703125" style="1" customWidth="1"/>
    <col min="7430" max="7433" width="11.140625" style="1" customWidth="1"/>
    <col min="7434" max="7435" width="10.85546875" style="1" customWidth="1"/>
    <col min="7436" max="7436" width="14.7109375" style="1" customWidth="1"/>
    <col min="7437" max="7680" width="7" style="1"/>
    <col min="7681" max="7681" width="32.42578125" style="1" customWidth="1"/>
    <col min="7682" max="7682" width="12.140625" style="1" customWidth="1"/>
    <col min="7683" max="7683" width="11.5703125" style="1" customWidth="1"/>
    <col min="7684" max="7684" width="11.42578125" style="1" customWidth="1"/>
    <col min="7685" max="7685" width="11.5703125" style="1" customWidth="1"/>
    <col min="7686" max="7689" width="11.140625" style="1" customWidth="1"/>
    <col min="7690" max="7691" width="10.85546875" style="1" customWidth="1"/>
    <col min="7692" max="7692" width="14.7109375" style="1" customWidth="1"/>
    <col min="7693" max="7936" width="7" style="1"/>
    <col min="7937" max="7937" width="32.42578125" style="1" customWidth="1"/>
    <col min="7938" max="7938" width="12.140625" style="1" customWidth="1"/>
    <col min="7939" max="7939" width="11.5703125" style="1" customWidth="1"/>
    <col min="7940" max="7940" width="11.42578125" style="1" customWidth="1"/>
    <col min="7941" max="7941" width="11.5703125" style="1" customWidth="1"/>
    <col min="7942" max="7945" width="11.140625" style="1" customWidth="1"/>
    <col min="7946" max="7947" width="10.85546875" style="1" customWidth="1"/>
    <col min="7948" max="7948" width="14.7109375" style="1" customWidth="1"/>
    <col min="7949" max="8192" width="7" style="1"/>
    <col min="8193" max="8193" width="32.42578125" style="1" customWidth="1"/>
    <col min="8194" max="8194" width="12.140625" style="1" customWidth="1"/>
    <col min="8195" max="8195" width="11.5703125" style="1" customWidth="1"/>
    <col min="8196" max="8196" width="11.42578125" style="1" customWidth="1"/>
    <col min="8197" max="8197" width="11.5703125" style="1" customWidth="1"/>
    <col min="8198" max="8201" width="11.140625" style="1" customWidth="1"/>
    <col min="8202" max="8203" width="10.85546875" style="1" customWidth="1"/>
    <col min="8204" max="8204" width="14.7109375" style="1" customWidth="1"/>
    <col min="8205" max="8448" width="7" style="1"/>
    <col min="8449" max="8449" width="32.42578125" style="1" customWidth="1"/>
    <col min="8450" max="8450" width="12.140625" style="1" customWidth="1"/>
    <col min="8451" max="8451" width="11.5703125" style="1" customWidth="1"/>
    <col min="8452" max="8452" width="11.42578125" style="1" customWidth="1"/>
    <col min="8453" max="8453" width="11.5703125" style="1" customWidth="1"/>
    <col min="8454" max="8457" width="11.140625" style="1" customWidth="1"/>
    <col min="8458" max="8459" width="10.85546875" style="1" customWidth="1"/>
    <col min="8460" max="8460" width="14.7109375" style="1" customWidth="1"/>
    <col min="8461" max="8704" width="7" style="1"/>
    <col min="8705" max="8705" width="32.42578125" style="1" customWidth="1"/>
    <col min="8706" max="8706" width="12.140625" style="1" customWidth="1"/>
    <col min="8707" max="8707" width="11.5703125" style="1" customWidth="1"/>
    <col min="8708" max="8708" width="11.42578125" style="1" customWidth="1"/>
    <col min="8709" max="8709" width="11.5703125" style="1" customWidth="1"/>
    <col min="8710" max="8713" width="11.140625" style="1" customWidth="1"/>
    <col min="8714" max="8715" width="10.85546875" style="1" customWidth="1"/>
    <col min="8716" max="8716" width="14.7109375" style="1" customWidth="1"/>
    <col min="8717" max="8960" width="7" style="1"/>
    <col min="8961" max="8961" width="32.42578125" style="1" customWidth="1"/>
    <col min="8962" max="8962" width="12.140625" style="1" customWidth="1"/>
    <col min="8963" max="8963" width="11.5703125" style="1" customWidth="1"/>
    <col min="8964" max="8964" width="11.42578125" style="1" customWidth="1"/>
    <col min="8965" max="8965" width="11.5703125" style="1" customWidth="1"/>
    <col min="8966" max="8969" width="11.140625" style="1" customWidth="1"/>
    <col min="8970" max="8971" width="10.85546875" style="1" customWidth="1"/>
    <col min="8972" max="8972" width="14.7109375" style="1" customWidth="1"/>
    <col min="8973" max="9216" width="7" style="1"/>
    <col min="9217" max="9217" width="32.42578125" style="1" customWidth="1"/>
    <col min="9218" max="9218" width="12.140625" style="1" customWidth="1"/>
    <col min="9219" max="9219" width="11.5703125" style="1" customWidth="1"/>
    <col min="9220" max="9220" width="11.42578125" style="1" customWidth="1"/>
    <col min="9221" max="9221" width="11.5703125" style="1" customWidth="1"/>
    <col min="9222" max="9225" width="11.140625" style="1" customWidth="1"/>
    <col min="9226" max="9227" width="10.85546875" style="1" customWidth="1"/>
    <col min="9228" max="9228" width="14.7109375" style="1" customWidth="1"/>
    <col min="9229" max="9472" width="7" style="1"/>
    <col min="9473" max="9473" width="32.42578125" style="1" customWidth="1"/>
    <col min="9474" max="9474" width="12.140625" style="1" customWidth="1"/>
    <col min="9475" max="9475" width="11.5703125" style="1" customWidth="1"/>
    <col min="9476" max="9476" width="11.42578125" style="1" customWidth="1"/>
    <col min="9477" max="9477" width="11.5703125" style="1" customWidth="1"/>
    <col min="9478" max="9481" width="11.140625" style="1" customWidth="1"/>
    <col min="9482" max="9483" width="10.85546875" style="1" customWidth="1"/>
    <col min="9484" max="9484" width="14.7109375" style="1" customWidth="1"/>
    <col min="9485" max="9728" width="7" style="1"/>
    <col min="9729" max="9729" width="32.42578125" style="1" customWidth="1"/>
    <col min="9730" max="9730" width="12.140625" style="1" customWidth="1"/>
    <col min="9731" max="9731" width="11.5703125" style="1" customWidth="1"/>
    <col min="9732" max="9732" width="11.42578125" style="1" customWidth="1"/>
    <col min="9733" max="9733" width="11.5703125" style="1" customWidth="1"/>
    <col min="9734" max="9737" width="11.140625" style="1" customWidth="1"/>
    <col min="9738" max="9739" width="10.85546875" style="1" customWidth="1"/>
    <col min="9740" max="9740" width="14.7109375" style="1" customWidth="1"/>
    <col min="9741" max="9984" width="7" style="1"/>
    <col min="9985" max="9985" width="32.42578125" style="1" customWidth="1"/>
    <col min="9986" max="9986" width="12.140625" style="1" customWidth="1"/>
    <col min="9987" max="9987" width="11.5703125" style="1" customWidth="1"/>
    <col min="9988" max="9988" width="11.42578125" style="1" customWidth="1"/>
    <col min="9989" max="9989" width="11.5703125" style="1" customWidth="1"/>
    <col min="9990" max="9993" width="11.140625" style="1" customWidth="1"/>
    <col min="9994" max="9995" width="10.85546875" style="1" customWidth="1"/>
    <col min="9996" max="9996" width="14.7109375" style="1" customWidth="1"/>
    <col min="9997" max="10240" width="7" style="1"/>
    <col min="10241" max="10241" width="32.42578125" style="1" customWidth="1"/>
    <col min="10242" max="10242" width="12.140625" style="1" customWidth="1"/>
    <col min="10243" max="10243" width="11.5703125" style="1" customWidth="1"/>
    <col min="10244" max="10244" width="11.42578125" style="1" customWidth="1"/>
    <col min="10245" max="10245" width="11.5703125" style="1" customWidth="1"/>
    <col min="10246" max="10249" width="11.140625" style="1" customWidth="1"/>
    <col min="10250" max="10251" width="10.85546875" style="1" customWidth="1"/>
    <col min="10252" max="10252" width="14.7109375" style="1" customWidth="1"/>
    <col min="10253" max="10496" width="7" style="1"/>
    <col min="10497" max="10497" width="32.42578125" style="1" customWidth="1"/>
    <col min="10498" max="10498" width="12.140625" style="1" customWidth="1"/>
    <col min="10499" max="10499" width="11.5703125" style="1" customWidth="1"/>
    <col min="10500" max="10500" width="11.42578125" style="1" customWidth="1"/>
    <col min="10501" max="10501" width="11.5703125" style="1" customWidth="1"/>
    <col min="10502" max="10505" width="11.140625" style="1" customWidth="1"/>
    <col min="10506" max="10507" width="10.85546875" style="1" customWidth="1"/>
    <col min="10508" max="10508" width="14.7109375" style="1" customWidth="1"/>
    <col min="10509" max="10752" width="7" style="1"/>
    <col min="10753" max="10753" width="32.42578125" style="1" customWidth="1"/>
    <col min="10754" max="10754" width="12.140625" style="1" customWidth="1"/>
    <col min="10755" max="10755" width="11.5703125" style="1" customWidth="1"/>
    <col min="10756" max="10756" width="11.42578125" style="1" customWidth="1"/>
    <col min="10757" max="10757" width="11.5703125" style="1" customWidth="1"/>
    <col min="10758" max="10761" width="11.140625" style="1" customWidth="1"/>
    <col min="10762" max="10763" width="10.85546875" style="1" customWidth="1"/>
    <col min="10764" max="10764" width="14.7109375" style="1" customWidth="1"/>
    <col min="10765" max="11008" width="7" style="1"/>
    <col min="11009" max="11009" width="32.42578125" style="1" customWidth="1"/>
    <col min="11010" max="11010" width="12.140625" style="1" customWidth="1"/>
    <col min="11011" max="11011" width="11.5703125" style="1" customWidth="1"/>
    <col min="11012" max="11012" width="11.42578125" style="1" customWidth="1"/>
    <col min="11013" max="11013" width="11.5703125" style="1" customWidth="1"/>
    <col min="11014" max="11017" width="11.140625" style="1" customWidth="1"/>
    <col min="11018" max="11019" width="10.85546875" style="1" customWidth="1"/>
    <col min="11020" max="11020" width="14.7109375" style="1" customWidth="1"/>
    <col min="11021" max="11264" width="7" style="1"/>
    <col min="11265" max="11265" width="32.42578125" style="1" customWidth="1"/>
    <col min="11266" max="11266" width="12.140625" style="1" customWidth="1"/>
    <col min="11267" max="11267" width="11.5703125" style="1" customWidth="1"/>
    <col min="11268" max="11268" width="11.42578125" style="1" customWidth="1"/>
    <col min="11269" max="11269" width="11.5703125" style="1" customWidth="1"/>
    <col min="11270" max="11273" width="11.140625" style="1" customWidth="1"/>
    <col min="11274" max="11275" width="10.85546875" style="1" customWidth="1"/>
    <col min="11276" max="11276" width="14.7109375" style="1" customWidth="1"/>
    <col min="11277" max="11520" width="7" style="1"/>
    <col min="11521" max="11521" width="32.42578125" style="1" customWidth="1"/>
    <col min="11522" max="11522" width="12.140625" style="1" customWidth="1"/>
    <col min="11523" max="11523" width="11.5703125" style="1" customWidth="1"/>
    <col min="11524" max="11524" width="11.42578125" style="1" customWidth="1"/>
    <col min="11525" max="11525" width="11.5703125" style="1" customWidth="1"/>
    <col min="11526" max="11529" width="11.140625" style="1" customWidth="1"/>
    <col min="11530" max="11531" width="10.85546875" style="1" customWidth="1"/>
    <col min="11532" max="11532" width="14.7109375" style="1" customWidth="1"/>
    <col min="11533" max="11776" width="7" style="1"/>
    <col min="11777" max="11777" width="32.42578125" style="1" customWidth="1"/>
    <col min="11778" max="11778" width="12.140625" style="1" customWidth="1"/>
    <col min="11779" max="11779" width="11.5703125" style="1" customWidth="1"/>
    <col min="11780" max="11780" width="11.42578125" style="1" customWidth="1"/>
    <col min="11781" max="11781" width="11.5703125" style="1" customWidth="1"/>
    <col min="11782" max="11785" width="11.140625" style="1" customWidth="1"/>
    <col min="11786" max="11787" width="10.85546875" style="1" customWidth="1"/>
    <col min="11788" max="11788" width="14.7109375" style="1" customWidth="1"/>
    <col min="11789" max="12032" width="7" style="1"/>
    <col min="12033" max="12033" width="32.42578125" style="1" customWidth="1"/>
    <col min="12034" max="12034" width="12.140625" style="1" customWidth="1"/>
    <col min="12035" max="12035" width="11.5703125" style="1" customWidth="1"/>
    <col min="12036" max="12036" width="11.42578125" style="1" customWidth="1"/>
    <col min="12037" max="12037" width="11.5703125" style="1" customWidth="1"/>
    <col min="12038" max="12041" width="11.140625" style="1" customWidth="1"/>
    <col min="12042" max="12043" width="10.85546875" style="1" customWidth="1"/>
    <col min="12044" max="12044" width="14.7109375" style="1" customWidth="1"/>
    <col min="12045" max="12288" width="7" style="1"/>
    <col min="12289" max="12289" width="32.42578125" style="1" customWidth="1"/>
    <col min="12290" max="12290" width="12.140625" style="1" customWidth="1"/>
    <col min="12291" max="12291" width="11.5703125" style="1" customWidth="1"/>
    <col min="12292" max="12292" width="11.42578125" style="1" customWidth="1"/>
    <col min="12293" max="12293" width="11.5703125" style="1" customWidth="1"/>
    <col min="12294" max="12297" width="11.140625" style="1" customWidth="1"/>
    <col min="12298" max="12299" width="10.85546875" style="1" customWidth="1"/>
    <col min="12300" max="12300" width="14.7109375" style="1" customWidth="1"/>
    <col min="12301" max="12544" width="7" style="1"/>
    <col min="12545" max="12545" width="32.42578125" style="1" customWidth="1"/>
    <col min="12546" max="12546" width="12.140625" style="1" customWidth="1"/>
    <col min="12547" max="12547" width="11.5703125" style="1" customWidth="1"/>
    <col min="12548" max="12548" width="11.42578125" style="1" customWidth="1"/>
    <col min="12549" max="12549" width="11.5703125" style="1" customWidth="1"/>
    <col min="12550" max="12553" width="11.140625" style="1" customWidth="1"/>
    <col min="12554" max="12555" width="10.85546875" style="1" customWidth="1"/>
    <col min="12556" max="12556" width="14.7109375" style="1" customWidth="1"/>
    <col min="12557" max="12800" width="7" style="1"/>
    <col min="12801" max="12801" width="32.42578125" style="1" customWidth="1"/>
    <col min="12802" max="12802" width="12.140625" style="1" customWidth="1"/>
    <col min="12803" max="12803" width="11.5703125" style="1" customWidth="1"/>
    <col min="12804" max="12804" width="11.42578125" style="1" customWidth="1"/>
    <col min="12805" max="12805" width="11.5703125" style="1" customWidth="1"/>
    <col min="12806" max="12809" width="11.140625" style="1" customWidth="1"/>
    <col min="12810" max="12811" width="10.85546875" style="1" customWidth="1"/>
    <col min="12812" max="12812" width="14.7109375" style="1" customWidth="1"/>
    <col min="12813" max="13056" width="7" style="1"/>
    <col min="13057" max="13057" width="32.42578125" style="1" customWidth="1"/>
    <col min="13058" max="13058" width="12.140625" style="1" customWidth="1"/>
    <col min="13059" max="13059" width="11.5703125" style="1" customWidth="1"/>
    <col min="13060" max="13060" width="11.42578125" style="1" customWidth="1"/>
    <col min="13061" max="13061" width="11.5703125" style="1" customWidth="1"/>
    <col min="13062" max="13065" width="11.140625" style="1" customWidth="1"/>
    <col min="13066" max="13067" width="10.85546875" style="1" customWidth="1"/>
    <col min="13068" max="13068" width="14.7109375" style="1" customWidth="1"/>
    <col min="13069" max="13312" width="7" style="1"/>
    <col min="13313" max="13313" width="32.42578125" style="1" customWidth="1"/>
    <col min="13314" max="13314" width="12.140625" style="1" customWidth="1"/>
    <col min="13315" max="13315" width="11.5703125" style="1" customWidth="1"/>
    <col min="13316" max="13316" width="11.42578125" style="1" customWidth="1"/>
    <col min="13317" max="13317" width="11.5703125" style="1" customWidth="1"/>
    <col min="13318" max="13321" width="11.140625" style="1" customWidth="1"/>
    <col min="13322" max="13323" width="10.85546875" style="1" customWidth="1"/>
    <col min="13324" max="13324" width="14.7109375" style="1" customWidth="1"/>
    <col min="13325" max="13568" width="7" style="1"/>
    <col min="13569" max="13569" width="32.42578125" style="1" customWidth="1"/>
    <col min="13570" max="13570" width="12.140625" style="1" customWidth="1"/>
    <col min="13571" max="13571" width="11.5703125" style="1" customWidth="1"/>
    <col min="13572" max="13572" width="11.42578125" style="1" customWidth="1"/>
    <col min="13573" max="13573" width="11.5703125" style="1" customWidth="1"/>
    <col min="13574" max="13577" width="11.140625" style="1" customWidth="1"/>
    <col min="13578" max="13579" width="10.85546875" style="1" customWidth="1"/>
    <col min="13580" max="13580" width="14.7109375" style="1" customWidth="1"/>
    <col min="13581" max="13824" width="7" style="1"/>
    <col min="13825" max="13825" width="32.42578125" style="1" customWidth="1"/>
    <col min="13826" max="13826" width="12.140625" style="1" customWidth="1"/>
    <col min="13827" max="13827" width="11.5703125" style="1" customWidth="1"/>
    <col min="13828" max="13828" width="11.42578125" style="1" customWidth="1"/>
    <col min="13829" max="13829" width="11.5703125" style="1" customWidth="1"/>
    <col min="13830" max="13833" width="11.140625" style="1" customWidth="1"/>
    <col min="13834" max="13835" width="10.85546875" style="1" customWidth="1"/>
    <col min="13836" max="13836" width="14.7109375" style="1" customWidth="1"/>
    <col min="13837" max="14080" width="7" style="1"/>
    <col min="14081" max="14081" width="32.42578125" style="1" customWidth="1"/>
    <col min="14082" max="14082" width="12.140625" style="1" customWidth="1"/>
    <col min="14083" max="14083" width="11.5703125" style="1" customWidth="1"/>
    <col min="14084" max="14084" width="11.42578125" style="1" customWidth="1"/>
    <col min="14085" max="14085" width="11.5703125" style="1" customWidth="1"/>
    <col min="14086" max="14089" width="11.140625" style="1" customWidth="1"/>
    <col min="14090" max="14091" width="10.85546875" style="1" customWidth="1"/>
    <col min="14092" max="14092" width="14.7109375" style="1" customWidth="1"/>
    <col min="14093" max="14336" width="7" style="1"/>
    <col min="14337" max="14337" width="32.42578125" style="1" customWidth="1"/>
    <col min="14338" max="14338" width="12.140625" style="1" customWidth="1"/>
    <col min="14339" max="14339" width="11.5703125" style="1" customWidth="1"/>
    <col min="14340" max="14340" width="11.42578125" style="1" customWidth="1"/>
    <col min="14341" max="14341" width="11.5703125" style="1" customWidth="1"/>
    <col min="14342" max="14345" width="11.140625" style="1" customWidth="1"/>
    <col min="14346" max="14347" width="10.85546875" style="1" customWidth="1"/>
    <col min="14348" max="14348" width="14.7109375" style="1" customWidth="1"/>
    <col min="14349" max="14592" width="7" style="1"/>
    <col min="14593" max="14593" width="32.42578125" style="1" customWidth="1"/>
    <col min="14594" max="14594" width="12.140625" style="1" customWidth="1"/>
    <col min="14595" max="14595" width="11.5703125" style="1" customWidth="1"/>
    <col min="14596" max="14596" width="11.42578125" style="1" customWidth="1"/>
    <col min="14597" max="14597" width="11.5703125" style="1" customWidth="1"/>
    <col min="14598" max="14601" width="11.140625" style="1" customWidth="1"/>
    <col min="14602" max="14603" width="10.85546875" style="1" customWidth="1"/>
    <col min="14604" max="14604" width="14.7109375" style="1" customWidth="1"/>
    <col min="14605" max="14848" width="7" style="1"/>
    <col min="14849" max="14849" width="32.42578125" style="1" customWidth="1"/>
    <col min="14850" max="14850" width="12.140625" style="1" customWidth="1"/>
    <col min="14851" max="14851" width="11.5703125" style="1" customWidth="1"/>
    <col min="14852" max="14852" width="11.42578125" style="1" customWidth="1"/>
    <col min="14853" max="14853" width="11.5703125" style="1" customWidth="1"/>
    <col min="14854" max="14857" width="11.140625" style="1" customWidth="1"/>
    <col min="14858" max="14859" width="10.85546875" style="1" customWidth="1"/>
    <col min="14860" max="14860" width="14.7109375" style="1" customWidth="1"/>
    <col min="14861" max="15104" width="7" style="1"/>
    <col min="15105" max="15105" width="32.42578125" style="1" customWidth="1"/>
    <col min="15106" max="15106" width="12.140625" style="1" customWidth="1"/>
    <col min="15107" max="15107" width="11.5703125" style="1" customWidth="1"/>
    <col min="15108" max="15108" width="11.42578125" style="1" customWidth="1"/>
    <col min="15109" max="15109" width="11.5703125" style="1" customWidth="1"/>
    <col min="15110" max="15113" width="11.140625" style="1" customWidth="1"/>
    <col min="15114" max="15115" width="10.85546875" style="1" customWidth="1"/>
    <col min="15116" max="15116" width="14.7109375" style="1" customWidth="1"/>
    <col min="15117" max="15360" width="7" style="1"/>
    <col min="15361" max="15361" width="32.42578125" style="1" customWidth="1"/>
    <col min="15362" max="15362" width="12.140625" style="1" customWidth="1"/>
    <col min="15363" max="15363" width="11.5703125" style="1" customWidth="1"/>
    <col min="15364" max="15364" width="11.42578125" style="1" customWidth="1"/>
    <col min="15365" max="15365" width="11.5703125" style="1" customWidth="1"/>
    <col min="15366" max="15369" width="11.140625" style="1" customWidth="1"/>
    <col min="15370" max="15371" width="10.85546875" style="1" customWidth="1"/>
    <col min="15372" max="15372" width="14.7109375" style="1" customWidth="1"/>
    <col min="15373" max="15616" width="7" style="1"/>
    <col min="15617" max="15617" width="32.42578125" style="1" customWidth="1"/>
    <col min="15618" max="15618" width="12.140625" style="1" customWidth="1"/>
    <col min="15619" max="15619" width="11.5703125" style="1" customWidth="1"/>
    <col min="15620" max="15620" width="11.42578125" style="1" customWidth="1"/>
    <col min="15621" max="15621" width="11.5703125" style="1" customWidth="1"/>
    <col min="15622" max="15625" width="11.140625" style="1" customWidth="1"/>
    <col min="15626" max="15627" width="10.85546875" style="1" customWidth="1"/>
    <col min="15628" max="15628" width="14.7109375" style="1" customWidth="1"/>
    <col min="15629" max="15872" width="7" style="1"/>
    <col min="15873" max="15873" width="32.42578125" style="1" customWidth="1"/>
    <col min="15874" max="15874" width="12.140625" style="1" customWidth="1"/>
    <col min="15875" max="15875" width="11.5703125" style="1" customWidth="1"/>
    <col min="15876" max="15876" width="11.42578125" style="1" customWidth="1"/>
    <col min="15877" max="15877" width="11.5703125" style="1" customWidth="1"/>
    <col min="15878" max="15881" width="11.140625" style="1" customWidth="1"/>
    <col min="15882" max="15883" width="10.85546875" style="1" customWidth="1"/>
    <col min="15884" max="15884" width="14.7109375" style="1" customWidth="1"/>
    <col min="15885" max="16128" width="7" style="1"/>
    <col min="16129" max="16129" width="32.42578125" style="1" customWidth="1"/>
    <col min="16130" max="16130" width="12.140625" style="1" customWidth="1"/>
    <col min="16131" max="16131" width="11.5703125" style="1" customWidth="1"/>
    <col min="16132" max="16132" width="11.42578125" style="1" customWidth="1"/>
    <col min="16133" max="16133" width="11.5703125" style="1" customWidth="1"/>
    <col min="16134" max="16137" width="11.140625" style="1" customWidth="1"/>
    <col min="16138" max="16139" width="10.85546875" style="1" customWidth="1"/>
    <col min="16140" max="16140" width="14.7109375" style="1" customWidth="1"/>
    <col min="16141" max="16384" width="7" style="1"/>
  </cols>
  <sheetData>
    <row r="1" spans="1:12" ht="11.25" customHeight="1" x14ac:dyDescent="0.25">
      <c r="A1" s="179" t="s">
        <v>0</v>
      </c>
      <c r="B1" s="182" t="s">
        <v>1</v>
      </c>
      <c r="C1" s="99" t="s">
        <v>2</v>
      </c>
      <c r="D1" s="99" t="s">
        <v>2</v>
      </c>
      <c r="E1" s="99" t="s">
        <v>3</v>
      </c>
      <c r="F1" s="185" t="s">
        <v>4</v>
      </c>
      <c r="G1" s="186"/>
      <c r="H1" s="186"/>
      <c r="I1" s="186"/>
      <c r="J1" s="186"/>
      <c r="K1" s="186"/>
      <c r="L1" s="187" t="s">
        <v>5</v>
      </c>
    </row>
    <row r="2" spans="1:12" ht="11.25" customHeight="1" x14ac:dyDescent="0.25">
      <c r="A2" s="180"/>
      <c r="B2" s="183"/>
      <c r="C2" s="190">
        <v>2020</v>
      </c>
      <c r="D2" s="190">
        <v>2021</v>
      </c>
      <c r="E2" s="190">
        <v>2022</v>
      </c>
      <c r="F2" s="192">
        <v>2023</v>
      </c>
      <c r="G2" s="193"/>
      <c r="H2" s="192">
        <v>2024</v>
      </c>
      <c r="I2" s="193"/>
      <c r="J2" s="192">
        <v>2025</v>
      </c>
      <c r="K2" s="193"/>
      <c r="L2" s="188"/>
    </row>
    <row r="3" spans="1:12" ht="12" customHeight="1" thickBot="1" x14ac:dyDescent="0.3">
      <c r="A3" s="181"/>
      <c r="B3" s="184"/>
      <c r="C3" s="191"/>
      <c r="D3" s="191"/>
      <c r="E3" s="191"/>
      <c r="F3" s="100" t="s">
        <v>6</v>
      </c>
      <c r="G3" s="101" t="s">
        <v>7</v>
      </c>
      <c r="H3" s="100" t="s">
        <v>6</v>
      </c>
      <c r="I3" s="101" t="s">
        <v>7</v>
      </c>
      <c r="J3" s="100" t="s">
        <v>6</v>
      </c>
      <c r="K3" s="101" t="s">
        <v>7</v>
      </c>
      <c r="L3" s="189"/>
    </row>
    <row r="4" spans="1:12" s="105" customFormat="1" ht="11.25" customHeight="1" x14ac:dyDescent="0.2">
      <c r="A4" s="102" t="s">
        <v>8</v>
      </c>
      <c r="B4" s="103"/>
      <c r="C4" s="104"/>
      <c r="D4" s="104"/>
      <c r="E4" s="104"/>
      <c r="F4" s="104"/>
      <c r="G4" s="104"/>
      <c r="H4" s="104"/>
      <c r="I4" s="104"/>
      <c r="J4" s="104"/>
      <c r="K4" s="104"/>
      <c r="L4" s="2"/>
    </row>
    <row r="5" spans="1:12" s="111" customFormat="1" ht="25.5" customHeight="1" x14ac:dyDescent="0.15">
      <c r="A5" s="106" t="s">
        <v>9</v>
      </c>
      <c r="B5" s="107"/>
      <c r="C5" s="108"/>
      <c r="D5" s="109"/>
      <c r="E5" s="110"/>
      <c r="F5" s="108"/>
      <c r="G5" s="110"/>
      <c r="H5" s="108"/>
      <c r="I5" s="110"/>
      <c r="J5" s="108"/>
      <c r="K5" s="110"/>
      <c r="L5" s="2"/>
    </row>
    <row r="6" spans="1:12" s="111" customFormat="1" ht="22.5" customHeight="1" x14ac:dyDescent="0.15">
      <c r="A6" s="112" t="s">
        <v>10</v>
      </c>
      <c r="B6" s="113" t="s">
        <v>11</v>
      </c>
      <c r="C6" s="114">
        <f t="shared" ref="C6:K6" si="0">SUM(C7:C8)</f>
        <v>79</v>
      </c>
      <c r="D6" s="115">
        <f t="shared" si="0"/>
        <v>77</v>
      </c>
      <c r="E6" s="116">
        <f t="shared" si="0"/>
        <v>77</v>
      </c>
      <c r="F6" s="114">
        <f t="shared" si="0"/>
        <v>77</v>
      </c>
      <c r="G6" s="116">
        <f t="shared" si="0"/>
        <v>77</v>
      </c>
      <c r="H6" s="114">
        <f t="shared" si="0"/>
        <v>77</v>
      </c>
      <c r="I6" s="116">
        <f t="shared" si="0"/>
        <v>77</v>
      </c>
      <c r="J6" s="114">
        <f t="shared" si="0"/>
        <v>77</v>
      </c>
      <c r="K6" s="116">
        <f t="shared" si="0"/>
        <v>77</v>
      </c>
      <c r="L6" s="2"/>
    </row>
    <row r="7" spans="1:12" s="111" customFormat="1" ht="19.5" customHeight="1" x14ac:dyDescent="0.15">
      <c r="A7" s="117" t="s">
        <v>12</v>
      </c>
      <c r="B7" s="113" t="s">
        <v>11</v>
      </c>
      <c r="C7" s="118">
        <v>63</v>
      </c>
      <c r="D7" s="3">
        <v>64</v>
      </c>
      <c r="E7" s="4">
        <v>64</v>
      </c>
      <c r="F7" s="5">
        <v>64</v>
      </c>
      <c r="G7" s="4">
        <v>64</v>
      </c>
      <c r="H7" s="5">
        <v>64</v>
      </c>
      <c r="I7" s="4">
        <v>64</v>
      </c>
      <c r="J7" s="5">
        <v>64</v>
      </c>
      <c r="K7" s="4">
        <v>64</v>
      </c>
      <c r="L7" s="2"/>
    </row>
    <row r="8" spans="1:12" s="111" customFormat="1" ht="23.25" customHeight="1" x14ac:dyDescent="0.15">
      <c r="A8" s="117" t="s">
        <v>13</v>
      </c>
      <c r="B8" s="113" t="s">
        <v>11</v>
      </c>
      <c r="C8" s="118">
        <v>16</v>
      </c>
      <c r="D8" s="3">
        <v>13</v>
      </c>
      <c r="E8" s="4">
        <v>13</v>
      </c>
      <c r="F8" s="5">
        <v>13</v>
      </c>
      <c r="G8" s="4">
        <v>13</v>
      </c>
      <c r="H8" s="5">
        <v>13</v>
      </c>
      <c r="I8" s="4">
        <v>13</v>
      </c>
      <c r="J8" s="5">
        <v>13</v>
      </c>
      <c r="K8" s="4">
        <v>13</v>
      </c>
      <c r="L8" s="2"/>
    </row>
    <row r="9" spans="1:12" s="111" customFormat="1" ht="24.75" customHeight="1" x14ac:dyDescent="0.15">
      <c r="A9" s="119" t="s">
        <v>14</v>
      </c>
      <c r="B9" s="120"/>
      <c r="C9" s="121"/>
      <c r="D9" s="122"/>
      <c r="E9" s="123"/>
      <c r="F9" s="121"/>
      <c r="G9" s="123"/>
      <c r="H9" s="121"/>
      <c r="I9" s="123"/>
      <c r="J9" s="121"/>
      <c r="K9" s="123"/>
      <c r="L9" s="6"/>
    </row>
    <row r="10" spans="1:12" s="111" customFormat="1" ht="22.5" customHeight="1" x14ac:dyDescent="0.15">
      <c r="A10" s="117" t="s">
        <v>10</v>
      </c>
      <c r="B10" s="113" t="s">
        <v>15</v>
      </c>
      <c r="C10" s="124">
        <f>C11+C12</f>
        <v>12</v>
      </c>
      <c r="D10" s="125">
        <f>D11+D12</f>
        <v>10</v>
      </c>
      <c r="E10" s="126"/>
      <c r="F10" s="124"/>
      <c r="G10" s="126"/>
      <c r="H10" s="124"/>
      <c r="I10" s="126"/>
      <c r="J10" s="124"/>
      <c r="K10" s="126"/>
      <c r="L10" s="176" t="s">
        <v>71</v>
      </c>
    </row>
    <row r="11" spans="1:12" s="111" customFormat="1" ht="24" customHeight="1" x14ac:dyDescent="0.15">
      <c r="A11" s="117" t="s">
        <v>12</v>
      </c>
      <c r="B11" s="113" t="s">
        <v>15</v>
      </c>
      <c r="C11" s="118">
        <v>9</v>
      </c>
      <c r="D11" s="3">
        <v>10</v>
      </c>
      <c r="E11" s="3">
        <v>9</v>
      </c>
      <c r="F11" s="3">
        <v>9</v>
      </c>
      <c r="G11" s="3">
        <v>9</v>
      </c>
      <c r="H11" s="3">
        <v>9</v>
      </c>
      <c r="I11" s="3">
        <v>9</v>
      </c>
      <c r="J11" s="3">
        <v>9</v>
      </c>
      <c r="K11" s="3">
        <v>9</v>
      </c>
      <c r="L11" s="177"/>
    </row>
    <row r="12" spans="1:12" s="111" customFormat="1" ht="21" customHeight="1" x14ac:dyDescent="0.15">
      <c r="A12" s="127" t="s">
        <v>13</v>
      </c>
      <c r="B12" s="128" t="s">
        <v>15</v>
      </c>
      <c r="C12" s="129">
        <v>3</v>
      </c>
      <c r="D12" s="7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178"/>
    </row>
    <row r="13" spans="1:12" s="111" customFormat="1" ht="11.25" customHeight="1" x14ac:dyDescent="0.15">
      <c r="A13" s="132" t="s">
        <v>17</v>
      </c>
      <c r="B13" s="133" t="s">
        <v>15</v>
      </c>
      <c r="C13" s="134">
        <f t="shared" ref="C13:K13" si="1">C14-C15</f>
        <v>92985</v>
      </c>
      <c r="D13" s="135">
        <f t="shared" si="1"/>
        <v>170996</v>
      </c>
      <c r="E13" s="136">
        <f t="shared" si="1"/>
        <v>169157</v>
      </c>
      <c r="F13" s="134">
        <f t="shared" si="1"/>
        <v>173739</v>
      </c>
      <c r="G13" s="136">
        <f t="shared" si="1"/>
        <v>176173</v>
      </c>
      <c r="H13" s="134">
        <f t="shared" si="1"/>
        <v>177669</v>
      </c>
      <c r="I13" s="136">
        <f t="shared" si="1"/>
        <v>182598</v>
      </c>
      <c r="J13" s="134">
        <f t="shared" si="1"/>
        <v>181722</v>
      </c>
      <c r="K13" s="136">
        <f t="shared" si="1"/>
        <v>188293</v>
      </c>
      <c r="L13" s="2"/>
    </row>
    <row r="14" spans="1:12" s="111" customFormat="1" ht="11.25" customHeight="1" x14ac:dyDescent="0.15">
      <c r="A14" s="112" t="s">
        <v>18</v>
      </c>
      <c r="B14" s="113" t="s">
        <v>15</v>
      </c>
      <c r="C14" s="137">
        <f t="shared" ref="C14:K14" si="2">SUM(C22,C38,C254,C262,C270,C278,C286,C294,C302,C310,C318,C358,C326,C334,C342,C350)</f>
        <v>114771</v>
      </c>
      <c r="D14" s="115">
        <f t="shared" si="2"/>
        <v>181030</v>
      </c>
      <c r="E14" s="116">
        <f t="shared" si="2"/>
        <v>172953</v>
      </c>
      <c r="F14" s="114">
        <f t="shared" si="2"/>
        <v>176209</v>
      </c>
      <c r="G14" s="116">
        <f t="shared" si="2"/>
        <v>178453</v>
      </c>
      <c r="H14" s="114">
        <f t="shared" si="2"/>
        <v>179989</v>
      </c>
      <c r="I14" s="116">
        <f t="shared" si="2"/>
        <v>184648</v>
      </c>
      <c r="J14" s="114">
        <f t="shared" si="2"/>
        <v>183892</v>
      </c>
      <c r="K14" s="116">
        <f t="shared" si="2"/>
        <v>190073</v>
      </c>
      <c r="L14" s="2"/>
    </row>
    <row r="15" spans="1:12" s="111" customFormat="1" ht="11.25" customHeight="1" x14ac:dyDescent="0.15">
      <c r="A15" s="112" t="s">
        <v>19</v>
      </c>
      <c r="B15" s="113" t="s">
        <v>15</v>
      </c>
      <c r="C15" s="137">
        <f t="shared" ref="C15:K15" si="3">SUM(C23,C39,C255,C263,C271,C279,C287,C295,C303,C311,C319,C327,C335,C343,C351,C359)</f>
        <v>21786</v>
      </c>
      <c r="D15" s="115">
        <f t="shared" si="3"/>
        <v>10034</v>
      </c>
      <c r="E15" s="116">
        <f t="shared" si="3"/>
        <v>3796</v>
      </c>
      <c r="F15" s="114">
        <f t="shared" si="3"/>
        <v>2470</v>
      </c>
      <c r="G15" s="116">
        <f t="shared" si="3"/>
        <v>2280</v>
      </c>
      <c r="H15" s="114">
        <f t="shared" si="3"/>
        <v>2320</v>
      </c>
      <c r="I15" s="116">
        <f t="shared" si="3"/>
        <v>2050</v>
      </c>
      <c r="J15" s="114">
        <f t="shared" si="3"/>
        <v>2170</v>
      </c>
      <c r="K15" s="116">
        <f t="shared" si="3"/>
        <v>1780</v>
      </c>
      <c r="L15" s="2"/>
    </row>
    <row r="16" spans="1:12" s="111" customFormat="1" ht="26.25" customHeight="1" x14ac:dyDescent="0.15">
      <c r="A16" s="119" t="s">
        <v>14</v>
      </c>
      <c r="B16" s="120"/>
      <c r="C16" s="121"/>
      <c r="D16" s="122"/>
      <c r="E16" s="123"/>
      <c r="F16" s="121"/>
      <c r="G16" s="123"/>
      <c r="H16" s="121"/>
      <c r="I16" s="123"/>
      <c r="J16" s="121"/>
      <c r="K16" s="123"/>
      <c r="L16" s="6"/>
    </row>
    <row r="17" spans="1:12" s="111" customFormat="1" ht="11.25" customHeight="1" x14ac:dyDescent="0.15">
      <c r="A17" s="117" t="s">
        <v>20</v>
      </c>
      <c r="B17" s="113" t="s">
        <v>15</v>
      </c>
      <c r="C17" s="124">
        <f>C18-C19</f>
        <v>46787</v>
      </c>
      <c r="D17" s="125">
        <f>D18-D19</f>
        <v>94624</v>
      </c>
      <c r="E17" s="126"/>
      <c r="F17" s="124"/>
      <c r="G17" s="126"/>
      <c r="H17" s="124"/>
      <c r="I17" s="126"/>
      <c r="J17" s="124"/>
      <c r="K17" s="126"/>
      <c r="L17" s="176" t="s">
        <v>72</v>
      </c>
    </row>
    <row r="18" spans="1:12" s="111" customFormat="1" ht="11.25" customHeight="1" x14ac:dyDescent="0.15">
      <c r="A18" s="117" t="s">
        <v>18</v>
      </c>
      <c r="B18" s="113" t="s">
        <v>15</v>
      </c>
      <c r="C18" s="137">
        <f t="shared" ref="C18:D18" si="4">SUM(C26,C42,C258,C266,C274,C282,C290,C298,C306,C314,C322,C362,C330,C338,C346,C354)</f>
        <v>48178</v>
      </c>
      <c r="D18" s="158">
        <f t="shared" si="4"/>
        <v>94624</v>
      </c>
      <c r="E18" s="3">
        <v>79029</v>
      </c>
      <c r="F18" s="3">
        <v>81889</v>
      </c>
      <c r="G18" s="3">
        <v>82682</v>
      </c>
      <c r="H18" s="3">
        <v>84889</v>
      </c>
      <c r="I18" s="3">
        <v>86788</v>
      </c>
      <c r="J18" s="3">
        <v>88718</v>
      </c>
      <c r="K18" s="3">
        <v>91134</v>
      </c>
      <c r="L18" s="177"/>
    </row>
    <row r="19" spans="1:12" s="111" customFormat="1" ht="11.25" customHeight="1" x14ac:dyDescent="0.15">
      <c r="A19" s="127" t="s">
        <v>19</v>
      </c>
      <c r="B19" s="128" t="s">
        <v>15</v>
      </c>
      <c r="C19" s="137">
        <f t="shared" ref="C19:D19" si="5">SUM(C27,C43,C259,C267,C275,C283,C291,C299,C307,C315,C323,C331,C339,C347,C355,C363)</f>
        <v>1391</v>
      </c>
      <c r="D19" s="158">
        <f t="shared" si="5"/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178"/>
    </row>
    <row r="20" spans="1:12" s="111" customFormat="1" ht="25.5" customHeight="1" x14ac:dyDescent="0.15">
      <c r="A20" s="132" t="s">
        <v>21</v>
      </c>
      <c r="B20" s="133"/>
      <c r="C20" s="139"/>
      <c r="D20" s="140"/>
      <c r="E20" s="141"/>
      <c r="F20" s="139"/>
      <c r="G20" s="141"/>
      <c r="H20" s="139"/>
      <c r="I20" s="141"/>
      <c r="J20" s="139"/>
      <c r="K20" s="141"/>
      <c r="L20" s="2"/>
    </row>
    <row r="21" spans="1:12" s="111" customFormat="1" ht="11.25" customHeight="1" x14ac:dyDescent="0.15">
      <c r="A21" s="117" t="s">
        <v>20</v>
      </c>
      <c r="B21" s="113" t="s">
        <v>15</v>
      </c>
      <c r="C21" s="124">
        <f t="shared" ref="C21:K21" si="6">C22-C23</f>
        <v>72408</v>
      </c>
      <c r="D21" s="125">
        <f t="shared" si="6"/>
        <v>130497</v>
      </c>
      <c r="E21" s="126">
        <f t="shared" si="6"/>
        <v>115361</v>
      </c>
      <c r="F21" s="124">
        <f t="shared" si="6"/>
        <v>117526</v>
      </c>
      <c r="G21" s="126">
        <f t="shared" si="6"/>
        <v>118783</v>
      </c>
      <c r="H21" s="124">
        <f t="shared" si="6"/>
        <v>120095</v>
      </c>
      <c r="I21" s="126">
        <f t="shared" si="6"/>
        <v>122594</v>
      </c>
      <c r="J21" s="124">
        <f t="shared" si="6"/>
        <v>122727</v>
      </c>
      <c r="K21" s="126">
        <f t="shared" si="6"/>
        <v>125498</v>
      </c>
      <c r="L21" s="2"/>
    </row>
    <row r="22" spans="1:12" s="111" customFormat="1" ht="11.25" customHeight="1" x14ac:dyDescent="0.15">
      <c r="A22" s="117" t="s">
        <v>18</v>
      </c>
      <c r="B22" s="113" t="s">
        <v>15</v>
      </c>
      <c r="C22" s="118">
        <v>73025</v>
      </c>
      <c r="D22" s="3">
        <v>131289</v>
      </c>
      <c r="E22" s="4">
        <v>116051</v>
      </c>
      <c r="F22" s="5">
        <v>118096</v>
      </c>
      <c r="G22" s="4">
        <v>119293</v>
      </c>
      <c r="H22" s="5">
        <v>120635</v>
      </c>
      <c r="I22" s="4">
        <v>123064</v>
      </c>
      <c r="J22" s="5">
        <v>123247</v>
      </c>
      <c r="K22" s="4">
        <v>125938</v>
      </c>
      <c r="L22" s="2"/>
    </row>
    <row r="23" spans="1:12" s="111" customFormat="1" ht="11.25" customHeight="1" x14ac:dyDescent="0.15">
      <c r="A23" s="117" t="s">
        <v>19</v>
      </c>
      <c r="B23" s="113" t="s">
        <v>15</v>
      </c>
      <c r="C23" s="118">
        <v>617</v>
      </c>
      <c r="D23" s="3">
        <v>792</v>
      </c>
      <c r="E23" s="4">
        <v>690</v>
      </c>
      <c r="F23" s="5">
        <v>570</v>
      </c>
      <c r="G23" s="4">
        <v>510</v>
      </c>
      <c r="H23" s="5">
        <v>540</v>
      </c>
      <c r="I23" s="4">
        <v>470</v>
      </c>
      <c r="J23" s="5">
        <v>520</v>
      </c>
      <c r="K23" s="4">
        <v>440</v>
      </c>
      <c r="L23" s="2"/>
    </row>
    <row r="24" spans="1:12" s="111" customFormat="1" ht="21.75" customHeight="1" x14ac:dyDescent="0.15">
      <c r="A24" s="119" t="s">
        <v>14</v>
      </c>
      <c r="B24" s="120"/>
      <c r="C24" s="121"/>
      <c r="D24" s="122"/>
      <c r="E24" s="123"/>
      <c r="F24" s="121"/>
      <c r="G24" s="123"/>
      <c r="H24" s="121"/>
      <c r="I24" s="123"/>
      <c r="J24" s="121"/>
      <c r="K24" s="123"/>
      <c r="L24" s="6"/>
    </row>
    <row r="25" spans="1:12" s="111" customFormat="1" ht="11.25" customHeight="1" x14ac:dyDescent="0.15">
      <c r="A25" s="117" t="s">
        <v>20</v>
      </c>
      <c r="B25" s="113" t="s">
        <v>15</v>
      </c>
      <c r="C25" s="124">
        <f>C26-C27</f>
        <v>31694</v>
      </c>
      <c r="D25" s="125">
        <f>D26-D27</f>
        <v>81398</v>
      </c>
      <c r="E25" s="126"/>
      <c r="F25" s="124"/>
      <c r="G25" s="126"/>
      <c r="H25" s="124"/>
      <c r="I25" s="126"/>
      <c r="J25" s="124"/>
      <c r="K25" s="126"/>
      <c r="L25" s="176" t="s">
        <v>72</v>
      </c>
    </row>
    <row r="26" spans="1:12" s="111" customFormat="1" ht="11.25" customHeight="1" x14ac:dyDescent="0.15">
      <c r="A26" s="117" t="s">
        <v>18</v>
      </c>
      <c r="B26" s="113" t="s">
        <v>15</v>
      </c>
      <c r="C26" s="118">
        <v>31694</v>
      </c>
      <c r="D26" s="142">
        <v>81398</v>
      </c>
      <c r="E26" s="3">
        <v>64594</v>
      </c>
      <c r="F26" s="3">
        <v>66531</v>
      </c>
      <c r="G26" s="3">
        <v>67177</v>
      </c>
      <c r="H26" s="3">
        <v>68527</v>
      </c>
      <c r="I26" s="3">
        <v>69864</v>
      </c>
      <c r="J26" s="3">
        <v>70583</v>
      </c>
      <c r="K26" s="3">
        <v>72658</v>
      </c>
      <c r="L26" s="177"/>
    </row>
    <row r="27" spans="1:12" s="111" customFormat="1" ht="11.25" customHeight="1" x14ac:dyDescent="0.15">
      <c r="A27" s="127" t="s">
        <v>19</v>
      </c>
      <c r="B27" s="128" t="s">
        <v>15</v>
      </c>
      <c r="C27" s="129"/>
      <c r="D27" s="138"/>
      <c r="E27" s="3"/>
      <c r="F27" s="3"/>
      <c r="G27" s="3"/>
      <c r="H27" s="3"/>
      <c r="I27" s="3"/>
      <c r="J27" s="3"/>
      <c r="K27" s="3"/>
      <c r="L27" s="178"/>
    </row>
    <row r="28" spans="1:12" s="111" customFormat="1" ht="11.25" customHeight="1" x14ac:dyDescent="0.15">
      <c r="A28" s="132" t="s">
        <v>22</v>
      </c>
      <c r="B28" s="133"/>
      <c r="C28" s="139"/>
      <c r="D28" s="140"/>
      <c r="E28" s="141"/>
      <c r="F28" s="139"/>
      <c r="G28" s="141"/>
      <c r="H28" s="139"/>
      <c r="I28" s="141"/>
      <c r="J28" s="139"/>
      <c r="K28" s="141"/>
      <c r="L28" s="2"/>
    </row>
    <row r="29" spans="1:12" s="111" customFormat="1" ht="11.25" customHeight="1" x14ac:dyDescent="0.15">
      <c r="A29" s="117" t="s">
        <v>20</v>
      </c>
      <c r="B29" s="113" t="s">
        <v>15</v>
      </c>
      <c r="C29" s="124">
        <f t="shared" ref="C29:K29" si="7">C30-C31</f>
        <v>69652</v>
      </c>
      <c r="D29" s="125">
        <f t="shared" si="7"/>
        <v>127519</v>
      </c>
      <c r="E29" s="126">
        <f t="shared" si="7"/>
        <v>112145</v>
      </c>
      <c r="F29" s="124">
        <f t="shared" si="7"/>
        <v>114082</v>
      </c>
      <c r="G29" s="126">
        <f t="shared" si="7"/>
        <v>115232</v>
      </c>
      <c r="H29" s="124">
        <f t="shared" si="7"/>
        <v>116547</v>
      </c>
      <c r="I29" s="126">
        <f t="shared" si="7"/>
        <v>118964</v>
      </c>
      <c r="J29" s="124">
        <f t="shared" si="7"/>
        <v>119083</v>
      </c>
      <c r="K29" s="126">
        <f t="shared" si="7"/>
        <v>121768</v>
      </c>
      <c r="L29" s="2"/>
    </row>
    <row r="30" spans="1:12" s="111" customFormat="1" ht="19.5" customHeight="1" x14ac:dyDescent="0.15">
      <c r="A30" s="117" t="s">
        <v>23</v>
      </c>
      <c r="B30" s="113" t="s">
        <v>15</v>
      </c>
      <c r="C30" s="5">
        <v>69723</v>
      </c>
      <c r="D30" s="3">
        <v>127855</v>
      </c>
      <c r="E30" s="4">
        <v>112445</v>
      </c>
      <c r="F30" s="5">
        <v>114382</v>
      </c>
      <c r="G30" s="4">
        <v>115507</v>
      </c>
      <c r="H30" s="5">
        <v>116847</v>
      </c>
      <c r="I30" s="4">
        <v>119164</v>
      </c>
      <c r="J30" s="5">
        <v>119383</v>
      </c>
      <c r="K30" s="4">
        <v>121918</v>
      </c>
      <c r="L30" s="2"/>
    </row>
    <row r="31" spans="1:12" s="111" customFormat="1" ht="11.25" customHeight="1" x14ac:dyDescent="0.15">
      <c r="A31" s="117" t="s">
        <v>19</v>
      </c>
      <c r="B31" s="113" t="s">
        <v>15</v>
      </c>
      <c r="C31" s="5">
        <v>71</v>
      </c>
      <c r="D31" s="3">
        <v>336</v>
      </c>
      <c r="E31" s="4">
        <v>300</v>
      </c>
      <c r="F31" s="5">
        <v>300</v>
      </c>
      <c r="G31" s="4">
        <v>275</v>
      </c>
      <c r="H31" s="5">
        <v>300</v>
      </c>
      <c r="I31" s="4">
        <v>200</v>
      </c>
      <c r="J31" s="5">
        <v>300</v>
      </c>
      <c r="K31" s="4">
        <v>150</v>
      </c>
      <c r="L31" s="2"/>
    </row>
    <row r="32" spans="1:12" s="111" customFormat="1" ht="20.25" customHeight="1" x14ac:dyDescent="0.15">
      <c r="A32" s="119" t="s">
        <v>14</v>
      </c>
      <c r="B32" s="120"/>
      <c r="C32" s="121"/>
      <c r="D32" s="122"/>
      <c r="E32" s="123"/>
      <c r="F32" s="121"/>
      <c r="G32" s="123"/>
      <c r="H32" s="121"/>
      <c r="I32" s="123"/>
      <c r="J32" s="121"/>
      <c r="K32" s="123"/>
      <c r="L32" s="6"/>
    </row>
    <row r="33" spans="1:12" s="111" customFormat="1" ht="11.25" customHeight="1" x14ac:dyDescent="0.15">
      <c r="A33" s="117" t="s">
        <v>20</v>
      </c>
      <c r="B33" s="113" t="s">
        <v>15</v>
      </c>
      <c r="C33" s="124">
        <f>C34-C35</f>
        <v>31694</v>
      </c>
      <c r="D33" s="125">
        <f>D34-D35</f>
        <v>81398</v>
      </c>
      <c r="E33" s="126"/>
      <c r="F33" s="124"/>
      <c r="G33" s="126"/>
      <c r="H33" s="124"/>
      <c r="I33" s="126"/>
      <c r="J33" s="124"/>
      <c r="K33" s="126"/>
      <c r="L33" s="176" t="s">
        <v>73</v>
      </c>
    </row>
    <row r="34" spans="1:12" s="111" customFormat="1" ht="11.25" customHeight="1" x14ac:dyDescent="0.15">
      <c r="A34" s="117" t="s">
        <v>18</v>
      </c>
      <c r="B34" s="113" t="s">
        <v>15</v>
      </c>
      <c r="C34" s="5">
        <v>31694</v>
      </c>
      <c r="D34" s="3">
        <v>81398</v>
      </c>
      <c r="E34" s="3">
        <v>64594</v>
      </c>
      <c r="F34" s="3">
        <v>66531</v>
      </c>
      <c r="G34" s="3">
        <v>67177</v>
      </c>
      <c r="H34" s="3">
        <v>68527</v>
      </c>
      <c r="I34" s="3">
        <v>69864</v>
      </c>
      <c r="J34" s="3">
        <v>70583</v>
      </c>
      <c r="K34" s="3">
        <v>72658</v>
      </c>
      <c r="L34" s="177"/>
    </row>
    <row r="35" spans="1:12" s="111" customFormat="1" ht="11.25" customHeight="1" x14ac:dyDescent="0.15">
      <c r="A35" s="127" t="s">
        <v>19</v>
      </c>
      <c r="B35" s="128" t="s">
        <v>15</v>
      </c>
      <c r="C35" s="8"/>
      <c r="D35" s="7"/>
      <c r="E35" s="3"/>
      <c r="F35" s="3"/>
      <c r="G35" s="3"/>
      <c r="H35" s="3"/>
      <c r="I35" s="3"/>
      <c r="J35" s="3"/>
      <c r="K35" s="3"/>
      <c r="L35" s="178"/>
    </row>
    <row r="36" spans="1:12" s="111" customFormat="1" ht="11.25" customHeight="1" x14ac:dyDescent="0.15">
      <c r="A36" s="132" t="s">
        <v>24</v>
      </c>
      <c r="B36" s="133"/>
      <c r="C36" s="139"/>
      <c r="D36" s="140"/>
      <c r="E36" s="141"/>
      <c r="F36" s="139"/>
      <c r="G36" s="141"/>
      <c r="H36" s="139"/>
      <c r="I36" s="141"/>
      <c r="J36" s="139"/>
      <c r="K36" s="141"/>
      <c r="L36" s="2"/>
    </row>
    <row r="37" spans="1:12" s="111" customFormat="1" ht="11.25" customHeight="1" x14ac:dyDescent="0.15">
      <c r="A37" s="117" t="s">
        <v>20</v>
      </c>
      <c r="B37" s="113" t="s">
        <v>15</v>
      </c>
      <c r="C37" s="124">
        <f t="shared" ref="C37:K37" si="8">C38-C39</f>
        <v>2394</v>
      </c>
      <c r="D37" s="125">
        <f t="shared" si="8"/>
        <v>20583</v>
      </c>
      <c r="E37" s="126">
        <f t="shared" si="8"/>
        <v>24387</v>
      </c>
      <c r="F37" s="124">
        <f t="shared" si="8"/>
        <v>26013</v>
      </c>
      <c r="G37" s="126">
        <f t="shared" si="8"/>
        <v>26582</v>
      </c>
      <c r="H37" s="124">
        <f t="shared" si="8"/>
        <v>26652</v>
      </c>
      <c r="I37" s="126">
        <f t="shared" si="8"/>
        <v>27809</v>
      </c>
      <c r="J37" s="124">
        <f t="shared" si="8"/>
        <v>27382</v>
      </c>
      <c r="K37" s="126">
        <f t="shared" si="8"/>
        <v>29113</v>
      </c>
      <c r="L37" s="2"/>
    </row>
    <row r="38" spans="1:12" s="111" customFormat="1" ht="11.25" customHeight="1" x14ac:dyDescent="0.15">
      <c r="A38" s="117" t="s">
        <v>18</v>
      </c>
      <c r="B38" s="113" t="s">
        <v>15</v>
      </c>
      <c r="C38" s="118">
        <f t="shared" ref="C38:K39" si="9">SUM(C46,C54,C238,C246)</f>
        <v>18449</v>
      </c>
      <c r="D38" s="142">
        <f t="shared" si="9"/>
        <v>25291</v>
      </c>
      <c r="E38" s="151">
        <f t="shared" si="9"/>
        <v>26439</v>
      </c>
      <c r="F38" s="118">
        <f t="shared" si="9"/>
        <v>27013</v>
      </c>
      <c r="G38" s="151">
        <f t="shared" si="9"/>
        <v>27482</v>
      </c>
      <c r="H38" s="118">
        <f t="shared" si="9"/>
        <v>27552</v>
      </c>
      <c r="I38" s="151">
        <f t="shared" si="9"/>
        <v>28559</v>
      </c>
      <c r="J38" s="118">
        <f t="shared" si="9"/>
        <v>28182</v>
      </c>
      <c r="K38" s="151">
        <f t="shared" si="9"/>
        <v>29713</v>
      </c>
      <c r="L38" s="2"/>
    </row>
    <row r="39" spans="1:12" s="111" customFormat="1" ht="11.25" customHeight="1" x14ac:dyDescent="0.15">
      <c r="A39" s="117" t="s">
        <v>19</v>
      </c>
      <c r="B39" s="113" t="s">
        <v>15</v>
      </c>
      <c r="C39" s="118">
        <f t="shared" si="9"/>
        <v>16055</v>
      </c>
      <c r="D39" s="142">
        <f t="shared" si="9"/>
        <v>4708</v>
      </c>
      <c r="E39" s="151">
        <f t="shared" si="9"/>
        <v>2052</v>
      </c>
      <c r="F39" s="118">
        <f t="shared" si="9"/>
        <v>1000</v>
      </c>
      <c r="G39" s="151">
        <f t="shared" si="9"/>
        <v>900</v>
      </c>
      <c r="H39" s="118">
        <f t="shared" si="9"/>
        <v>900</v>
      </c>
      <c r="I39" s="151">
        <f t="shared" si="9"/>
        <v>750</v>
      </c>
      <c r="J39" s="118">
        <f t="shared" si="9"/>
        <v>800</v>
      </c>
      <c r="K39" s="151">
        <f t="shared" si="9"/>
        <v>600</v>
      </c>
      <c r="L39" s="2"/>
    </row>
    <row r="40" spans="1:12" s="111" customFormat="1" ht="25.5" customHeight="1" x14ac:dyDescent="0.15">
      <c r="A40" s="119" t="s">
        <v>14</v>
      </c>
      <c r="B40" s="120"/>
      <c r="C40" s="121"/>
      <c r="D40" s="122"/>
      <c r="E40" s="123"/>
      <c r="F40" s="121"/>
      <c r="G40" s="123"/>
      <c r="H40" s="121"/>
      <c r="I40" s="123"/>
      <c r="J40" s="121"/>
      <c r="K40" s="123"/>
      <c r="L40" s="6"/>
    </row>
    <row r="41" spans="1:12" s="111" customFormat="1" ht="11.25" customHeight="1" x14ac:dyDescent="0.15">
      <c r="A41" s="117" t="s">
        <v>20</v>
      </c>
      <c r="B41" s="113" t="s">
        <v>15</v>
      </c>
      <c r="C41" s="124">
        <f>C42-C43</f>
        <v>3752</v>
      </c>
      <c r="D41" s="125">
        <f>D42-D43</f>
        <v>2044</v>
      </c>
      <c r="E41" s="126"/>
      <c r="F41" s="124"/>
      <c r="G41" s="126"/>
      <c r="H41" s="124"/>
      <c r="I41" s="126"/>
      <c r="J41" s="124"/>
      <c r="K41" s="126"/>
      <c r="L41" s="176" t="s">
        <v>73</v>
      </c>
    </row>
    <row r="42" spans="1:12" s="111" customFormat="1" ht="11.25" customHeight="1" x14ac:dyDescent="0.15">
      <c r="A42" s="117" t="s">
        <v>18</v>
      </c>
      <c r="B42" s="113" t="s">
        <v>15</v>
      </c>
      <c r="C42" s="152">
        <f>C50+C58+C242+C250</f>
        <v>5086</v>
      </c>
      <c r="D42" s="153">
        <f>D50+D58+D242+D250</f>
        <v>2044</v>
      </c>
      <c r="E42" s="126"/>
      <c r="F42" s="124"/>
      <c r="G42" s="126"/>
      <c r="H42" s="124"/>
      <c r="I42" s="126"/>
      <c r="J42" s="124"/>
      <c r="K42" s="126"/>
      <c r="L42" s="177"/>
    </row>
    <row r="43" spans="1:12" s="111" customFormat="1" ht="11.25" customHeight="1" x14ac:dyDescent="0.15">
      <c r="A43" s="127" t="s">
        <v>19</v>
      </c>
      <c r="B43" s="128" t="s">
        <v>15</v>
      </c>
      <c r="C43" s="154">
        <f>C51+C59+C243+C251</f>
        <v>1334</v>
      </c>
      <c r="D43" s="155">
        <f>D51+D59+D243+D251</f>
        <v>0</v>
      </c>
      <c r="E43" s="130"/>
      <c r="F43" s="131"/>
      <c r="G43" s="130"/>
      <c r="H43" s="131"/>
      <c r="I43" s="130"/>
      <c r="J43" s="131"/>
      <c r="K43" s="130"/>
      <c r="L43" s="178"/>
    </row>
    <row r="44" spans="1:12" s="111" customFormat="1" ht="16.5" customHeight="1" x14ac:dyDescent="0.15">
      <c r="A44" s="132" t="s">
        <v>25</v>
      </c>
      <c r="B44" s="133"/>
      <c r="C44" s="139"/>
      <c r="D44" s="140"/>
      <c r="E44" s="141"/>
      <c r="F44" s="139"/>
      <c r="G44" s="141"/>
      <c r="H44" s="139"/>
      <c r="I44" s="141"/>
      <c r="J44" s="139"/>
      <c r="K44" s="141"/>
      <c r="L44" s="2"/>
    </row>
    <row r="45" spans="1:12" s="111" customFormat="1" ht="11.25" customHeight="1" x14ac:dyDescent="0.15">
      <c r="A45" s="117" t="s">
        <v>20</v>
      </c>
      <c r="B45" s="113" t="s">
        <v>15</v>
      </c>
      <c r="C45" s="124">
        <f t="shared" ref="C45:K45" si="10">C46-C47</f>
        <v>0</v>
      </c>
      <c r="D45" s="125">
        <f t="shared" si="10"/>
        <v>0</v>
      </c>
      <c r="E45" s="126">
        <f t="shared" si="10"/>
        <v>0</v>
      </c>
      <c r="F45" s="124">
        <f t="shared" si="10"/>
        <v>0</v>
      </c>
      <c r="G45" s="126">
        <f t="shared" si="10"/>
        <v>0</v>
      </c>
      <c r="H45" s="124">
        <f t="shared" si="10"/>
        <v>0</v>
      </c>
      <c r="I45" s="126">
        <f t="shared" si="10"/>
        <v>0</v>
      </c>
      <c r="J45" s="124">
        <f t="shared" si="10"/>
        <v>0</v>
      </c>
      <c r="K45" s="126">
        <f t="shared" si="10"/>
        <v>0</v>
      </c>
      <c r="L45" s="2"/>
    </row>
    <row r="46" spans="1:12" s="111" customFormat="1" ht="11.25" customHeight="1" x14ac:dyDescent="0.15">
      <c r="A46" s="117" t="s">
        <v>18</v>
      </c>
      <c r="B46" s="113" t="s">
        <v>15</v>
      </c>
      <c r="C46" s="118"/>
      <c r="D46" s="3"/>
      <c r="E46" s="4"/>
      <c r="F46" s="5"/>
      <c r="G46" s="4"/>
      <c r="H46" s="5"/>
      <c r="I46" s="4"/>
      <c r="J46" s="5"/>
      <c r="K46" s="4"/>
      <c r="L46" s="2"/>
    </row>
    <row r="47" spans="1:12" s="111" customFormat="1" ht="11.25" customHeight="1" x14ac:dyDescent="0.15">
      <c r="A47" s="117" t="s">
        <v>19</v>
      </c>
      <c r="B47" s="113" t="s">
        <v>15</v>
      </c>
      <c r="C47" s="118"/>
      <c r="D47" s="3"/>
      <c r="E47" s="4"/>
      <c r="F47" s="5"/>
      <c r="G47" s="4"/>
      <c r="H47" s="5"/>
      <c r="I47" s="4"/>
      <c r="J47" s="5"/>
      <c r="K47" s="4"/>
      <c r="L47" s="2"/>
    </row>
    <row r="48" spans="1:12" s="111" customFormat="1" ht="23.25" customHeight="1" x14ac:dyDescent="0.15">
      <c r="A48" s="119" t="s">
        <v>14</v>
      </c>
      <c r="B48" s="120"/>
      <c r="C48" s="121"/>
      <c r="D48" s="122"/>
      <c r="E48" s="123"/>
      <c r="F48" s="121"/>
      <c r="G48" s="123"/>
      <c r="H48" s="121"/>
      <c r="I48" s="123"/>
      <c r="J48" s="121"/>
      <c r="K48" s="123"/>
      <c r="L48" s="6"/>
    </row>
    <row r="49" spans="1:12" s="111" customFormat="1" ht="11.25" customHeight="1" x14ac:dyDescent="0.15">
      <c r="A49" s="117" t="s">
        <v>20</v>
      </c>
      <c r="B49" s="113" t="s">
        <v>15</v>
      </c>
      <c r="C49" s="124">
        <f>C50-C51</f>
        <v>0</v>
      </c>
      <c r="D49" s="125">
        <f>D50-D51</f>
        <v>0</v>
      </c>
      <c r="E49" s="126"/>
      <c r="F49" s="124"/>
      <c r="G49" s="126"/>
      <c r="H49" s="124"/>
      <c r="I49" s="126"/>
      <c r="J49" s="124"/>
      <c r="K49" s="126"/>
      <c r="L49" s="176" t="s">
        <v>73</v>
      </c>
    </row>
    <row r="50" spans="1:12" s="111" customFormat="1" ht="11.25" customHeight="1" x14ac:dyDescent="0.15">
      <c r="A50" s="117" t="s">
        <v>18</v>
      </c>
      <c r="B50" s="113" t="s">
        <v>15</v>
      </c>
      <c r="C50" s="118"/>
      <c r="D50" s="142"/>
      <c r="E50" s="3"/>
      <c r="F50" s="3"/>
      <c r="G50" s="3"/>
      <c r="H50" s="3"/>
      <c r="I50" s="3"/>
      <c r="J50" s="3"/>
      <c r="K50" s="3"/>
      <c r="L50" s="177"/>
    </row>
    <row r="51" spans="1:12" s="111" customFormat="1" ht="11.25" customHeight="1" x14ac:dyDescent="0.15">
      <c r="A51" s="127" t="s">
        <v>19</v>
      </c>
      <c r="B51" s="128" t="s">
        <v>15</v>
      </c>
      <c r="C51" s="129"/>
      <c r="D51" s="138"/>
      <c r="E51" s="7"/>
      <c r="F51" s="7"/>
      <c r="G51" s="7"/>
      <c r="H51" s="7"/>
      <c r="I51" s="7"/>
      <c r="J51" s="7"/>
      <c r="K51" s="7"/>
      <c r="L51" s="178"/>
    </row>
    <row r="52" spans="1:12" s="111" customFormat="1" ht="11.25" customHeight="1" x14ac:dyDescent="0.15">
      <c r="A52" s="132" t="s">
        <v>26</v>
      </c>
      <c r="B52" s="133"/>
      <c r="C52" s="139"/>
      <c r="D52" s="140"/>
      <c r="E52" s="141"/>
      <c r="F52" s="139"/>
      <c r="G52" s="141"/>
      <c r="H52" s="139"/>
      <c r="I52" s="141"/>
      <c r="J52" s="139"/>
      <c r="K52" s="141"/>
      <c r="L52" s="2"/>
    </row>
    <row r="53" spans="1:12" s="111" customFormat="1" ht="11.25" customHeight="1" x14ac:dyDescent="0.15">
      <c r="A53" s="117" t="s">
        <v>20</v>
      </c>
      <c r="B53" s="113" t="s">
        <v>15</v>
      </c>
      <c r="C53" s="124">
        <f t="shared" ref="C53:K53" si="11">C54-C55</f>
        <v>294</v>
      </c>
      <c r="D53" s="125">
        <f t="shared" si="11"/>
        <v>18277</v>
      </c>
      <c r="E53" s="126">
        <f t="shared" si="11"/>
        <v>21966</v>
      </c>
      <c r="F53" s="124">
        <f t="shared" si="11"/>
        <v>23541</v>
      </c>
      <c r="G53" s="126">
        <f t="shared" si="11"/>
        <v>24063</v>
      </c>
      <c r="H53" s="124">
        <f t="shared" si="11"/>
        <v>24128</v>
      </c>
      <c r="I53" s="126">
        <f t="shared" si="11"/>
        <v>25192</v>
      </c>
      <c r="J53" s="124">
        <f t="shared" si="11"/>
        <v>24800</v>
      </c>
      <c r="K53" s="126">
        <f t="shared" si="11"/>
        <v>26382</v>
      </c>
      <c r="L53" s="2"/>
    </row>
    <row r="54" spans="1:12" s="111" customFormat="1" ht="11.25" customHeight="1" x14ac:dyDescent="0.15">
      <c r="A54" s="117" t="s">
        <v>18</v>
      </c>
      <c r="B54" s="113" t="s">
        <v>15</v>
      </c>
      <c r="C54" s="118">
        <f t="shared" ref="C54:K55" si="12">SUM(C62,C70,C78,C86,C94,C102,C110,C118,C126,C134,C142,C150,C158,C166,C174,C182,C190,C198,C206,C214,C222,C230)</f>
        <v>16349</v>
      </c>
      <c r="D54" s="142">
        <f t="shared" si="12"/>
        <v>22985</v>
      </c>
      <c r="E54" s="151">
        <f t="shared" si="12"/>
        <v>24018</v>
      </c>
      <c r="F54" s="118">
        <f t="shared" si="12"/>
        <v>24541</v>
      </c>
      <c r="G54" s="151">
        <f t="shared" si="12"/>
        <v>24963</v>
      </c>
      <c r="H54" s="118">
        <f t="shared" si="12"/>
        <v>25028</v>
      </c>
      <c r="I54" s="151">
        <f t="shared" si="12"/>
        <v>25942</v>
      </c>
      <c r="J54" s="118">
        <f t="shared" si="12"/>
        <v>25600</v>
      </c>
      <c r="K54" s="151">
        <f t="shared" si="12"/>
        <v>26982</v>
      </c>
      <c r="L54" s="2"/>
    </row>
    <row r="55" spans="1:12" s="111" customFormat="1" ht="11.25" customHeight="1" x14ac:dyDescent="0.15">
      <c r="A55" s="117" t="s">
        <v>19</v>
      </c>
      <c r="B55" s="113" t="s">
        <v>15</v>
      </c>
      <c r="C55" s="118">
        <f t="shared" si="12"/>
        <v>16055</v>
      </c>
      <c r="D55" s="142">
        <f t="shared" si="12"/>
        <v>4708</v>
      </c>
      <c r="E55" s="151">
        <f t="shared" si="12"/>
        <v>2052</v>
      </c>
      <c r="F55" s="118">
        <f t="shared" si="12"/>
        <v>1000</v>
      </c>
      <c r="G55" s="151">
        <f t="shared" si="12"/>
        <v>900</v>
      </c>
      <c r="H55" s="118">
        <f t="shared" si="12"/>
        <v>900</v>
      </c>
      <c r="I55" s="151">
        <f t="shared" si="12"/>
        <v>750</v>
      </c>
      <c r="J55" s="118">
        <f t="shared" si="12"/>
        <v>800</v>
      </c>
      <c r="K55" s="151">
        <f t="shared" si="12"/>
        <v>600</v>
      </c>
      <c r="L55" s="2"/>
    </row>
    <row r="56" spans="1:12" s="111" customFormat="1" ht="23.25" customHeight="1" x14ac:dyDescent="0.15">
      <c r="A56" s="119" t="s">
        <v>14</v>
      </c>
      <c r="B56" s="120"/>
      <c r="C56" s="121"/>
      <c r="D56" s="122"/>
      <c r="E56" s="123"/>
      <c r="F56" s="121"/>
      <c r="G56" s="123"/>
      <c r="H56" s="121"/>
      <c r="I56" s="123"/>
      <c r="J56" s="121"/>
      <c r="K56" s="123"/>
      <c r="L56" s="6"/>
    </row>
    <row r="57" spans="1:12" s="111" customFormat="1" ht="11.25" customHeight="1" x14ac:dyDescent="0.15">
      <c r="A57" s="117" t="s">
        <v>20</v>
      </c>
      <c r="B57" s="113" t="s">
        <v>15</v>
      </c>
      <c r="C57" s="124">
        <f>C58-C59</f>
        <v>3752</v>
      </c>
      <c r="D57" s="125">
        <f>D58-D59</f>
        <v>2044</v>
      </c>
      <c r="E57" s="126"/>
      <c r="F57" s="124"/>
      <c r="G57" s="126"/>
      <c r="H57" s="124"/>
      <c r="I57" s="126"/>
      <c r="J57" s="124"/>
      <c r="K57" s="126"/>
      <c r="L57" s="176" t="s">
        <v>72</v>
      </c>
    </row>
    <row r="58" spans="1:12" s="111" customFormat="1" ht="11.25" customHeight="1" x14ac:dyDescent="0.15">
      <c r="A58" s="117" t="s">
        <v>18</v>
      </c>
      <c r="B58" s="113" t="s">
        <v>15</v>
      </c>
      <c r="C58" s="118">
        <f>C66+C74+C82+C90+C98+C106+C114+C122+C130+C138+C146+C154+C162+C170+C178+C186+C194+C202+C210+C218+C226+C234</f>
        <v>5086</v>
      </c>
      <c r="D58" s="118">
        <f>D66+D74+D82+D90+D98+D106+D114+D122+D130+D138+D146+D154+D162+D170+D178+D186+D194+D202+D210+D218+D226+D234</f>
        <v>2044</v>
      </c>
      <c r="E58" s="3">
        <v>2125</v>
      </c>
      <c r="F58" s="3">
        <v>2188</v>
      </c>
      <c r="G58" s="3">
        <v>2210</v>
      </c>
      <c r="H58" s="3">
        <v>2270</v>
      </c>
      <c r="I58" s="3">
        <v>2300</v>
      </c>
      <c r="J58" s="3">
        <v>2338</v>
      </c>
      <c r="K58" s="3">
        <v>2390</v>
      </c>
      <c r="L58" s="177"/>
    </row>
    <row r="59" spans="1:12" s="111" customFormat="1" ht="11.25" customHeight="1" x14ac:dyDescent="0.15">
      <c r="A59" s="127" t="s">
        <v>19</v>
      </c>
      <c r="B59" s="128" t="s">
        <v>15</v>
      </c>
      <c r="C59" s="118">
        <f>C67+C75+C83+C91+C99+C107+C115+C123+C131+C139+C147+C155+C163+C171+C179+C187+C195+C203+C211+C219+C227+C235</f>
        <v>1334</v>
      </c>
      <c r="D59" s="118">
        <f>D67+D75+D83+D91+D99+D107+D115+D123+D131+D139+D147+D155+D163+D171+D179+D187+D195+D203+D211+D219+D227+D235</f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178"/>
    </row>
    <row r="60" spans="1:12" s="111" customFormat="1" ht="11.25" customHeight="1" x14ac:dyDescent="0.15">
      <c r="A60" s="132" t="s">
        <v>27</v>
      </c>
      <c r="B60" s="133"/>
      <c r="C60" s="139"/>
      <c r="D60" s="140"/>
      <c r="E60" s="141"/>
      <c r="F60" s="139"/>
      <c r="G60" s="141"/>
      <c r="H60" s="139"/>
      <c r="I60" s="141"/>
      <c r="J60" s="139"/>
      <c r="K60" s="141"/>
      <c r="L60" s="2"/>
    </row>
    <row r="61" spans="1:12" s="111" customFormat="1" ht="11.25" customHeight="1" x14ac:dyDescent="0.15">
      <c r="A61" s="117" t="s">
        <v>20</v>
      </c>
      <c r="B61" s="113" t="s">
        <v>15</v>
      </c>
      <c r="C61" s="124">
        <f t="shared" ref="C61:K61" si="13">C62-C63</f>
        <v>5909</v>
      </c>
      <c r="D61" s="125">
        <f t="shared" si="13"/>
        <v>7510</v>
      </c>
      <c r="E61" s="126">
        <f t="shared" si="13"/>
        <v>7860</v>
      </c>
      <c r="F61" s="124">
        <f t="shared" si="13"/>
        <v>8056</v>
      </c>
      <c r="G61" s="126">
        <f t="shared" si="13"/>
        <v>8166</v>
      </c>
      <c r="H61" s="124">
        <f t="shared" si="13"/>
        <v>8217</v>
      </c>
      <c r="I61" s="126">
        <f t="shared" si="13"/>
        <v>8498</v>
      </c>
      <c r="J61" s="124">
        <f t="shared" si="13"/>
        <v>8390</v>
      </c>
      <c r="K61" s="126">
        <f t="shared" si="13"/>
        <v>8863</v>
      </c>
      <c r="L61" s="2"/>
    </row>
    <row r="62" spans="1:12" s="111" customFormat="1" ht="11.25" customHeight="1" x14ac:dyDescent="0.15">
      <c r="A62" s="117" t="s">
        <v>18</v>
      </c>
      <c r="B62" s="113" t="s">
        <v>15</v>
      </c>
      <c r="C62" s="5">
        <v>7218</v>
      </c>
      <c r="D62" s="3">
        <v>7510</v>
      </c>
      <c r="E62" s="4">
        <v>7860</v>
      </c>
      <c r="F62" s="5">
        <v>8056</v>
      </c>
      <c r="G62" s="4">
        <v>8166</v>
      </c>
      <c r="H62" s="5">
        <v>8217</v>
      </c>
      <c r="I62" s="4">
        <v>8498</v>
      </c>
      <c r="J62" s="5">
        <v>8390</v>
      </c>
      <c r="K62" s="4">
        <v>8863</v>
      </c>
      <c r="L62" s="2"/>
    </row>
    <row r="63" spans="1:12" s="111" customFormat="1" ht="11.25" customHeight="1" x14ac:dyDescent="0.15">
      <c r="A63" s="117" t="s">
        <v>19</v>
      </c>
      <c r="B63" s="113" t="s">
        <v>15</v>
      </c>
      <c r="C63" s="5">
        <v>1309</v>
      </c>
      <c r="D63" s="3"/>
      <c r="E63" s="4"/>
      <c r="F63" s="5"/>
      <c r="G63" s="4"/>
      <c r="H63" s="5"/>
      <c r="I63" s="4"/>
      <c r="J63" s="5"/>
      <c r="K63" s="4"/>
      <c r="L63" s="2"/>
    </row>
    <row r="64" spans="1:12" s="111" customFormat="1" ht="24" customHeight="1" x14ac:dyDescent="0.15">
      <c r="A64" s="119" t="s">
        <v>14</v>
      </c>
      <c r="B64" s="120"/>
      <c r="C64" s="121"/>
      <c r="D64" s="122"/>
      <c r="E64" s="123"/>
      <c r="F64" s="121"/>
      <c r="G64" s="123"/>
      <c r="H64" s="121"/>
      <c r="I64" s="123"/>
      <c r="J64" s="121"/>
      <c r="K64" s="123"/>
      <c r="L64" s="6"/>
    </row>
    <row r="65" spans="1:12" s="111" customFormat="1" ht="11.25" customHeight="1" x14ac:dyDescent="0.15">
      <c r="A65" s="117" t="s">
        <v>20</v>
      </c>
      <c r="B65" s="113" t="s">
        <v>15</v>
      </c>
      <c r="C65" s="124">
        <f>C66-C67</f>
        <v>5086</v>
      </c>
      <c r="D65" s="125">
        <f>D66-D67</f>
        <v>0</v>
      </c>
      <c r="E65" s="126"/>
      <c r="F65" s="124"/>
      <c r="G65" s="126"/>
      <c r="H65" s="124"/>
      <c r="I65" s="126"/>
      <c r="J65" s="124"/>
      <c r="K65" s="126"/>
      <c r="L65" s="176" t="s">
        <v>73</v>
      </c>
    </row>
    <row r="66" spans="1:12" s="111" customFormat="1" ht="11.25" customHeight="1" x14ac:dyDescent="0.15">
      <c r="A66" s="117" t="s">
        <v>18</v>
      </c>
      <c r="B66" s="113" t="s">
        <v>15</v>
      </c>
      <c r="C66" s="5">
        <v>5086</v>
      </c>
      <c r="D66" s="3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177"/>
    </row>
    <row r="67" spans="1:12" s="111" customFormat="1" ht="11.25" customHeight="1" x14ac:dyDescent="0.15">
      <c r="A67" s="127" t="s">
        <v>19</v>
      </c>
      <c r="B67" s="128" t="s">
        <v>15</v>
      </c>
      <c r="C67" s="8"/>
      <c r="D67" s="7"/>
      <c r="E67" s="4"/>
      <c r="F67" s="4"/>
      <c r="G67" s="4"/>
      <c r="H67" s="4"/>
      <c r="I67" s="4"/>
      <c r="J67" s="4"/>
      <c r="K67" s="4"/>
      <c r="L67" s="178"/>
    </row>
    <row r="68" spans="1:12" s="111" customFormat="1" ht="11.25" customHeight="1" x14ac:dyDescent="0.15">
      <c r="A68" s="132" t="s">
        <v>28</v>
      </c>
      <c r="B68" s="133"/>
      <c r="C68" s="139"/>
      <c r="D68" s="140"/>
      <c r="E68" s="141"/>
      <c r="F68" s="139"/>
      <c r="G68" s="141"/>
      <c r="H68" s="139"/>
      <c r="I68" s="141"/>
      <c r="J68" s="139"/>
      <c r="K68" s="141"/>
      <c r="L68" s="2"/>
    </row>
    <row r="69" spans="1:12" s="111" customFormat="1" ht="11.25" customHeight="1" x14ac:dyDescent="0.15">
      <c r="A69" s="117" t="s">
        <v>20</v>
      </c>
      <c r="B69" s="113" t="s">
        <v>15</v>
      </c>
      <c r="C69" s="124">
        <f t="shared" ref="C69:K69" si="14">C70-C71</f>
        <v>0</v>
      </c>
      <c r="D69" s="125">
        <f t="shared" si="14"/>
        <v>0</v>
      </c>
      <c r="E69" s="126">
        <f t="shared" si="14"/>
        <v>0</v>
      </c>
      <c r="F69" s="124">
        <f t="shared" si="14"/>
        <v>0</v>
      </c>
      <c r="G69" s="126">
        <f t="shared" si="14"/>
        <v>0</v>
      </c>
      <c r="H69" s="124">
        <f t="shared" si="14"/>
        <v>0</v>
      </c>
      <c r="I69" s="126">
        <f t="shared" si="14"/>
        <v>0</v>
      </c>
      <c r="J69" s="124">
        <f t="shared" si="14"/>
        <v>0</v>
      </c>
      <c r="K69" s="126">
        <f t="shared" si="14"/>
        <v>0</v>
      </c>
      <c r="L69" s="2"/>
    </row>
    <row r="70" spans="1:12" s="111" customFormat="1" ht="11.25" customHeight="1" x14ac:dyDescent="0.15">
      <c r="A70" s="117" t="s">
        <v>18</v>
      </c>
      <c r="B70" s="113" t="s">
        <v>15</v>
      </c>
      <c r="C70" s="5"/>
      <c r="D70" s="3"/>
      <c r="E70" s="4"/>
      <c r="F70" s="5"/>
      <c r="G70" s="4"/>
      <c r="H70" s="5"/>
      <c r="I70" s="4"/>
      <c r="J70" s="5"/>
      <c r="K70" s="4"/>
      <c r="L70" s="2"/>
    </row>
    <row r="71" spans="1:12" s="111" customFormat="1" ht="11.25" customHeight="1" x14ac:dyDescent="0.15">
      <c r="A71" s="117" t="s">
        <v>19</v>
      </c>
      <c r="B71" s="113" t="s">
        <v>15</v>
      </c>
      <c r="C71" s="5"/>
      <c r="D71" s="3"/>
      <c r="E71" s="4"/>
      <c r="F71" s="5"/>
      <c r="G71" s="4"/>
      <c r="H71" s="5"/>
      <c r="I71" s="4"/>
      <c r="J71" s="5"/>
      <c r="K71" s="4"/>
      <c r="L71" s="2"/>
    </row>
    <row r="72" spans="1:12" s="111" customFormat="1" ht="22.5" customHeight="1" x14ac:dyDescent="0.15">
      <c r="A72" s="119" t="s">
        <v>14</v>
      </c>
      <c r="B72" s="120"/>
      <c r="C72" s="121"/>
      <c r="D72" s="122"/>
      <c r="E72" s="123"/>
      <c r="F72" s="121"/>
      <c r="G72" s="123"/>
      <c r="H72" s="121"/>
      <c r="I72" s="123"/>
      <c r="J72" s="121"/>
      <c r="K72" s="123"/>
      <c r="L72" s="6"/>
    </row>
    <row r="73" spans="1:12" s="111" customFormat="1" ht="11.25" customHeight="1" x14ac:dyDescent="0.15">
      <c r="A73" s="117" t="s">
        <v>20</v>
      </c>
      <c r="B73" s="113" t="s">
        <v>15</v>
      </c>
      <c r="C73" s="124">
        <f>C74-C75</f>
        <v>0</v>
      </c>
      <c r="D73" s="125">
        <f>D74-D75</f>
        <v>0</v>
      </c>
      <c r="E73" s="126"/>
      <c r="F73" s="124"/>
      <c r="G73" s="126"/>
      <c r="H73" s="124"/>
      <c r="I73" s="126"/>
      <c r="J73" s="124"/>
      <c r="K73" s="126"/>
      <c r="L73" s="176" t="s">
        <v>72</v>
      </c>
    </row>
    <row r="74" spans="1:12" s="111" customFormat="1" ht="11.25" customHeight="1" x14ac:dyDescent="0.15">
      <c r="A74" s="117" t="s">
        <v>18</v>
      </c>
      <c r="B74" s="113" t="s">
        <v>15</v>
      </c>
      <c r="C74" s="5"/>
      <c r="D74" s="3"/>
      <c r="E74" s="4"/>
      <c r="F74" s="4"/>
      <c r="G74" s="4"/>
      <c r="H74" s="4"/>
      <c r="I74" s="4"/>
      <c r="J74" s="4"/>
      <c r="K74" s="4"/>
      <c r="L74" s="177"/>
    </row>
    <row r="75" spans="1:12" s="111" customFormat="1" ht="11.25" customHeight="1" x14ac:dyDescent="0.15">
      <c r="A75" s="127" t="s">
        <v>19</v>
      </c>
      <c r="B75" s="128" t="s">
        <v>15</v>
      </c>
      <c r="C75" s="8"/>
      <c r="D75" s="7"/>
      <c r="E75" s="4"/>
      <c r="F75" s="4"/>
      <c r="G75" s="4"/>
      <c r="H75" s="4"/>
      <c r="I75" s="4"/>
      <c r="J75" s="4"/>
      <c r="K75" s="4"/>
      <c r="L75" s="178"/>
    </row>
    <row r="76" spans="1:12" s="111" customFormat="1" ht="11.25" customHeight="1" x14ac:dyDescent="0.15">
      <c r="A76" s="132" t="s">
        <v>29</v>
      </c>
      <c r="B76" s="133"/>
      <c r="C76" s="139"/>
      <c r="D76" s="140"/>
      <c r="E76" s="141"/>
      <c r="F76" s="139"/>
      <c r="G76" s="141"/>
      <c r="H76" s="139"/>
      <c r="I76" s="141"/>
      <c r="J76" s="139"/>
      <c r="K76" s="141"/>
      <c r="L76" s="2"/>
    </row>
    <row r="77" spans="1:12" s="111" customFormat="1" ht="11.25" customHeight="1" x14ac:dyDescent="0.15">
      <c r="A77" s="117" t="s">
        <v>20</v>
      </c>
      <c r="B77" s="113" t="s">
        <v>15</v>
      </c>
      <c r="C77" s="124">
        <f t="shared" ref="C77:K77" si="15">C78-C79</f>
        <v>0</v>
      </c>
      <c r="D77" s="125">
        <f t="shared" si="15"/>
        <v>0</v>
      </c>
      <c r="E77" s="126">
        <f t="shared" si="15"/>
        <v>0</v>
      </c>
      <c r="F77" s="124">
        <f t="shared" si="15"/>
        <v>0</v>
      </c>
      <c r="G77" s="126">
        <f t="shared" si="15"/>
        <v>0</v>
      </c>
      <c r="H77" s="124">
        <f t="shared" si="15"/>
        <v>0</v>
      </c>
      <c r="I77" s="126">
        <f t="shared" si="15"/>
        <v>0</v>
      </c>
      <c r="J77" s="124">
        <f t="shared" si="15"/>
        <v>0</v>
      </c>
      <c r="K77" s="126">
        <f t="shared" si="15"/>
        <v>0</v>
      </c>
      <c r="L77" s="2"/>
    </row>
    <row r="78" spans="1:12" s="111" customFormat="1" ht="11.25" customHeight="1" x14ac:dyDescent="0.15">
      <c r="A78" s="117" t="s">
        <v>18</v>
      </c>
      <c r="B78" s="113" t="s">
        <v>15</v>
      </c>
      <c r="C78" s="5"/>
      <c r="D78" s="3"/>
      <c r="E78" s="4"/>
      <c r="F78" s="5"/>
      <c r="G78" s="4"/>
      <c r="H78" s="5"/>
      <c r="I78" s="4"/>
      <c r="J78" s="5"/>
      <c r="K78" s="4"/>
      <c r="L78" s="2"/>
    </row>
    <row r="79" spans="1:12" s="111" customFormat="1" ht="11.25" customHeight="1" x14ac:dyDescent="0.15">
      <c r="A79" s="117" t="s">
        <v>19</v>
      </c>
      <c r="B79" s="113" t="s">
        <v>15</v>
      </c>
      <c r="C79" s="5"/>
      <c r="D79" s="3"/>
      <c r="E79" s="4"/>
      <c r="F79" s="5"/>
      <c r="G79" s="4"/>
      <c r="H79" s="5"/>
      <c r="I79" s="4"/>
      <c r="J79" s="5"/>
      <c r="K79" s="4"/>
      <c r="L79" s="2"/>
    </row>
    <row r="80" spans="1:12" s="111" customFormat="1" ht="22.5" customHeight="1" x14ac:dyDescent="0.15">
      <c r="A80" s="119" t="s">
        <v>14</v>
      </c>
      <c r="B80" s="120"/>
      <c r="C80" s="121"/>
      <c r="D80" s="122"/>
      <c r="E80" s="123"/>
      <c r="F80" s="121"/>
      <c r="G80" s="123"/>
      <c r="H80" s="121"/>
      <c r="I80" s="123"/>
      <c r="J80" s="121"/>
      <c r="K80" s="123"/>
      <c r="L80" s="6"/>
    </row>
    <row r="81" spans="1:12" s="111" customFormat="1" ht="11.25" customHeight="1" x14ac:dyDescent="0.15">
      <c r="A81" s="117" t="s">
        <v>20</v>
      </c>
      <c r="B81" s="113" t="s">
        <v>15</v>
      </c>
      <c r="C81" s="124">
        <f>C82-C83</f>
        <v>0</v>
      </c>
      <c r="D81" s="125">
        <f>D82-D83</f>
        <v>0</v>
      </c>
      <c r="E81" s="126"/>
      <c r="F81" s="124"/>
      <c r="G81" s="126"/>
      <c r="H81" s="124"/>
      <c r="I81" s="126"/>
      <c r="J81" s="124"/>
      <c r="K81" s="126"/>
      <c r="L81" s="176" t="s">
        <v>73</v>
      </c>
    </row>
    <row r="82" spans="1:12" s="111" customFormat="1" ht="11.25" customHeight="1" x14ac:dyDescent="0.15">
      <c r="A82" s="117" t="s">
        <v>18</v>
      </c>
      <c r="B82" s="113" t="s">
        <v>15</v>
      </c>
      <c r="C82" s="5"/>
      <c r="D82" s="3"/>
      <c r="E82" s="4"/>
      <c r="F82" s="4"/>
      <c r="G82" s="4"/>
      <c r="H82" s="4"/>
      <c r="I82" s="4"/>
      <c r="J82" s="4"/>
      <c r="K82" s="4"/>
      <c r="L82" s="177"/>
    </row>
    <row r="83" spans="1:12" s="111" customFormat="1" ht="11.25" customHeight="1" x14ac:dyDescent="0.15">
      <c r="A83" s="127" t="s">
        <v>19</v>
      </c>
      <c r="B83" s="128" t="s">
        <v>15</v>
      </c>
      <c r="C83" s="8"/>
      <c r="D83" s="7"/>
      <c r="E83" s="4"/>
      <c r="F83" s="4"/>
      <c r="G83" s="4"/>
      <c r="H83" s="4"/>
      <c r="I83" s="4"/>
      <c r="J83" s="4"/>
      <c r="K83" s="4"/>
      <c r="L83" s="178"/>
    </row>
    <row r="84" spans="1:12" s="111" customFormat="1" ht="11.25" customHeight="1" x14ac:dyDescent="0.15">
      <c r="A84" s="132" t="s">
        <v>30</v>
      </c>
      <c r="B84" s="133"/>
      <c r="C84" s="139"/>
      <c r="D84" s="140"/>
      <c r="E84" s="141"/>
      <c r="F84" s="139"/>
      <c r="G84" s="141"/>
      <c r="H84" s="139"/>
      <c r="I84" s="141"/>
      <c r="J84" s="139"/>
      <c r="K84" s="141"/>
      <c r="L84" s="2"/>
    </row>
    <row r="85" spans="1:12" s="111" customFormat="1" ht="11.25" customHeight="1" x14ac:dyDescent="0.15">
      <c r="A85" s="117" t="s">
        <v>20</v>
      </c>
      <c r="B85" s="113" t="s">
        <v>15</v>
      </c>
      <c r="C85" s="124">
        <f t="shared" ref="C85:K85" si="16">C86-C87</f>
        <v>0</v>
      </c>
      <c r="D85" s="125">
        <f t="shared" si="16"/>
        <v>0</v>
      </c>
      <c r="E85" s="126">
        <f t="shared" si="16"/>
        <v>0</v>
      </c>
      <c r="F85" s="124">
        <f t="shared" si="16"/>
        <v>0</v>
      </c>
      <c r="G85" s="126">
        <f t="shared" si="16"/>
        <v>0</v>
      </c>
      <c r="H85" s="124">
        <f t="shared" si="16"/>
        <v>0</v>
      </c>
      <c r="I85" s="126">
        <f t="shared" si="16"/>
        <v>0</v>
      </c>
      <c r="J85" s="124">
        <f t="shared" si="16"/>
        <v>0</v>
      </c>
      <c r="K85" s="126">
        <f t="shared" si="16"/>
        <v>0</v>
      </c>
      <c r="L85" s="2"/>
    </row>
    <row r="86" spans="1:12" s="111" customFormat="1" ht="11.25" customHeight="1" x14ac:dyDescent="0.15">
      <c r="A86" s="117" t="s">
        <v>18</v>
      </c>
      <c r="B86" s="113" t="s">
        <v>15</v>
      </c>
      <c r="C86" s="5"/>
      <c r="D86" s="3"/>
      <c r="E86" s="4"/>
      <c r="F86" s="5"/>
      <c r="G86" s="4"/>
      <c r="H86" s="5"/>
      <c r="I86" s="4"/>
      <c r="J86" s="5"/>
      <c r="K86" s="4"/>
      <c r="L86" s="2"/>
    </row>
    <row r="87" spans="1:12" s="111" customFormat="1" ht="11.25" customHeight="1" x14ac:dyDescent="0.15">
      <c r="A87" s="117" t="s">
        <v>19</v>
      </c>
      <c r="B87" s="113" t="s">
        <v>15</v>
      </c>
      <c r="C87" s="5"/>
      <c r="D87" s="3"/>
      <c r="E87" s="4"/>
      <c r="F87" s="5"/>
      <c r="G87" s="4"/>
      <c r="H87" s="5"/>
      <c r="I87" s="4"/>
      <c r="J87" s="5"/>
      <c r="K87" s="4"/>
      <c r="L87" s="2"/>
    </row>
    <row r="88" spans="1:12" s="111" customFormat="1" ht="26.25" customHeight="1" x14ac:dyDescent="0.15">
      <c r="A88" s="119" t="s">
        <v>14</v>
      </c>
      <c r="B88" s="120"/>
      <c r="C88" s="121"/>
      <c r="D88" s="122"/>
      <c r="E88" s="123"/>
      <c r="F88" s="121"/>
      <c r="G88" s="123"/>
      <c r="H88" s="121"/>
      <c r="I88" s="123"/>
      <c r="J88" s="121"/>
      <c r="K88" s="123"/>
      <c r="L88" s="6"/>
    </row>
    <row r="89" spans="1:12" s="111" customFormat="1" ht="11.25" customHeight="1" x14ac:dyDescent="0.15">
      <c r="A89" s="117" t="s">
        <v>20</v>
      </c>
      <c r="B89" s="113" t="s">
        <v>15</v>
      </c>
      <c r="C89" s="124">
        <f>C90-C91</f>
        <v>0</v>
      </c>
      <c r="D89" s="125">
        <f>D90-D91</f>
        <v>0</v>
      </c>
      <c r="E89" s="126"/>
      <c r="F89" s="124"/>
      <c r="G89" s="126"/>
      <c r="H89" s="124"/>
      <c r="I89" s="126"/>
      <c r="J89" s="124"/>
      <c r="K89" s="126"/>
      <c r="L89" s="176" t="s">
        <v>72</v>
      </c>
    </row>
    <row r="90" spans="1:12" s="111" customFormat="1" ht="11.25" customHeight="1" x14ac:dyDescent="0.15">
      <c r="A90" s="117" t="s">
        <v>18</v>
      </c>
      <c r="B90" s="113" t="s">
        <v>15</v>
      </c>
      <c r="C90" s="5"/>
      <c r="D90" s="3"/>
      <c r="E90" s="4"/>
      <c r="F90" s="4"/>
      <c r="G90" s="4"/>
      <c r="H90" s="4"/>
      <c r="I90" s="4"/>
      <c r="J90" s="4"/>
      <c r="K90" s="4"/>
      <c r="L90" s="177"/>
    </row>
    <row r="91" spans="1:12" s="111" customFormat="1" ht="11.25" customHeight="1" x14ac:dyDescent="0.15">
      <c r="A91" s="127" t="s">
        <v>19</v>
      </c>
      <c r="B91" s="128" t="s">
        <v>15</v>
      </c>
      <c r="C91" s="8"/>
      <c r="D91" s="7"/>
      <c r="E91" s="4"/>
      <c r="F91" s="4"/>
      <c r="G91" s="4"/>
      <c r="H91" s="4"/>
      <c r="I91" s="4"/>
      <c r="J91" s="4"/>
      <c r="K91" s="4"/>
      <c r="L91" s="178"/>
    </row>
    <row r="92" spans="1:12" s="111" customFormat="1" ht="11.25" customHeight="1" x14ac:dyDescent="0.15">
      <c r="A92" s="132" t="s">
        <v>31</v>
      </c>
      <c r="B92" s="133"/>
      <c r="C92" s="139"/>
      <c r="D92" s="140"/>
      <c r="E92" s="141"/>
      <c r="F92" s="139"/>
      <c r="G92" s="141"/>
      <c r="H92" s="139"/>
      <c r="I92" s="141"/>
      <c r="J92" s="139"/>
      <c r="K92" s="141"/>
      <c r="L92" s="2"/>
    </row>
    <row r="93" spans="1:12" s="111" customFormat="1" ht="11.25" customHeight="1" x14ac:dyDescent="0.15">
      <c r="A93" s="117" t="s">
        <v>20</v>
      </c>
      <c r="B93" s="113" t="s">
        <v>15</v>
      </c>
      <c r="C93" s="124">
        <f t="shared" ref="C93:K93" si="17">C94-C95</f>
        <v>0</v>
      </c>
      <c r="D93" s="125">
        <f t="shared" si="17"/>
        <v>0</v>
      </c>
      <c r="E93" s="126">
        <f t="shared" si="17"/>
        <v>0</v>
      </c>
      <c r="F93" s="124">
        <f t="shared" si="17"/>
        <v>0</v>
      </c>
      <c r="G93" s="126">
        <f t="shared" si="17"/>
        <v>0</v>
      </c>
      <c r="H93" s="124">
        <f t="shared" si="17"/>
        <v>0</v>
      </c>
      <c r="I93" s="126">
        <f t="shared" si="17"/>
        <v>0</v>
      </c>
      <c r="J93" s="124">
        <f t="shared" si="17"/>
        <v>0</v>
      </c>
      <c r="K93" s="126">
        <f t="shared" si="17"/>
        <v>0</v>
      </c>
      <c r="L93" s="2"/>
    </row>
    <row r="94" spans="1:12" s="111" customFormat="1" ht="11.25" customHeight="1" x14ac:dyDescent="0.15">
      <c r="A94" s="117" t="s">
        <v>18</v>
      </c>
      <c r="B94" s="113" t="s">
        <v>15</v>
      </c>
      <c r="C94" s="5"/>
      <c r="D94" s="3"/>
      <c r="E94" s="4"/>
      <c r="F94" s="5"/>
      <c r="G94" s="4"/>
      <c r="H94" s="5"/>
      <c r="I94" s="4"/>
      <c r="J94" s="5"/>
      <c r="K94" s="4"/>
      <c r="L94" s="2"/>
    </row>
    <row r="95" spans="1:12" s="111" customFormat="1" ht="11.25" customHeight="1" x14ac:dyDescent="0.15">
      <c r="A95" s="117" t="s">
        <v>19</v>
      </c>
      <c r="B95" s="113" t="s">
        <v>15</v>
      </c>
      <c r="C95" s="5"/>
      <c r="D95" s="3"/>
      <c r="E95" s="4"/>
      <c r="F95" s="5"/>
      <c r="G95" s="4"/>
      <c r="H95" s="5"/>
      <c r="I95" s="4"/>
      <c r="J95" s="5"/>
      <c r="K95" s="4"/>
      <c r="L95" s="2"/>
    </row>
    <row r="96" spans="1:12" s="111" customFormat="1" ht="23.25" customHeight="1" x14ac:dyDescent="0.15">
      <c r="A96" s="119" t="s">
        <v>14</v>
      </c>
      <c r="B96" s="120"/>
      <c r="C96" s="121"/>
      <c r="D96" s="122"/>
      <c r="E96" s="123"/>
      <c r="F96" s="121"/>
      <c r="G96" s="123"/>
      <c r="H96" s="121"/>
      <c r="I96" s="123"/>
      <c r="J96" s="121"/>
      <c r="K96" s="123"/>
      <c r="L96" s="6"/>
    </row>
    <row r="97" spans="1:12" s="111" customFormat="1" ht="11.25" customHeight="1" x14ac:dyDescent="0.15">
      <c r="A97" s="117" t="s">
        <v>20</v>
      </c>
      <c r="B97" s="113" t="s">
        <v>15</v>
      </c>
      <c r="C97" s="124">
        <f>C98-C99</f>
        <v>0</v>
      </c>
      <c r="D97" s="125">
        <f>D98-D99</f>
        <v>0</v>
      </c>
      <c r="E97" s="126"/>
      <c r="F97" s="124"/>
      <c r="G97" s="126"/>
      <c r="H97" s="124"/>
      <c r="I97" s="126"/>
      <c r="J97" s="124"/>
      <c r="K97" s="126"/>
      <c r="L97" s="176" t="s">
        <v>73</v>
      </c>
    </row>
    <row r="98" spans="1:12" s="111" customFormat="1" ht="11.25" customHeight="1" x14ac:dyDescent="0.15">
      <c r="A98" s="117" t="s">
        <v>18</v>
      </c>
      <c r="B98" s="113" t="s">
        <v>15</v>
      </c>
      <c r="C98" s="5"/>
      <c r="D98" s="3"/>
      <c r="E98" s="4"/>
      <c r="F98" s="4"/>
      <c r="G98" s="4"/>
      <c r="H98" s="4"/>
      <c r="I98" s="4"/>
      <c r="J98" s="4"/>
      <c r="K98" s="4"/>
      <c r="L98" s="177"/>
    </row>
    <row r="99" spans="1:12" s="111" customFormat="1" ht="11.25" customHeight="1" x14ac:dyDescent="0.15">
      <c r="A99" s="127" t="s">
        <v>19</v>
      </c>
      <c r="B99" s="128" t="s">
        <v>15</v>
      </c>
      <c r="C99" s="8"/>
      <c r="D99" s="7"/>
      <c r="E99" s="4"/>
      <c r="F99" s="4"/>
      <c r="G99" s="4"/>
      <c r="H99" s="4"/>
      <c r="I99" s="4"/>
      <c r="J99" s="4"/>
      <c r="K99" s="4"/>
      <c r="L99" s="178"/>
    </row>
    <row r="100" spans="1:12" s="111" customFormat="1" ht="42.75" customHeight="1" x14ac:dyDescent="0.15">
      <c r="A100" s="132" t="s">
        <v>32</v>
      </c>
      <c r="B100" s="133"/>
      <c r="C100" s="139"/>
      <c r="D100" s="140"/>
      <c r="E100" s="141"/>
      <c r="F100" s="139"/>
      <c r="G100" s="141"/>
      <c r="H100" s="139"/>
      <c r="I100" s="141"/>
      <c r="J100" s="139"/>
      <c r="K100" s="141"/>
      <c r="L100" s="2"/>
    </row>
    <row r="101" spans="1:12" s="111" customFormat="1" ht="11.25" customHeight="1" x14ac:dyDescent="0.15">
      <c r="A101" s="117" t="s">
        <v>20</v>
      </c>
      <c r="B101" s="113" t="s">
        <v>15</v>
      </c>
      <c r="C101" s="124">
        <f t="shared" ref="C101:K101" si="18">C102-C103</f>
        <v>4628</v>
      </c>
      <c r="D101" s="125">
        <f t="shared" si="18"/>
        <v>12393</v>
      </c>
      <c r="E101" s="126">
        <f t="shared" si="18"/>
        <v>12780</v>
      </c>
      <c r="F101" s="124">
        <f t="shared" si="18"/>
        <v>13040</v>
      </c>
      <c r="G101" s="126">
        <f t="shared" si="18"/>
        <v>13290</v>
      </c>
      <c r="H101" s="124">
        <f t="shared" si="18"/>
        <v>13288</v>
      </c>
      <c r="I101" s="126">
        <f t="shared" si="18"/>
        <v>13792</v>
      </c>
      <c r="J101" s="124">
        <f t="shared" si="18"/>
        <v>13620</v>
      </c>
      <c r="K101" s="126">
        <f t="shared" si="18"/>
        <v>14346</v>
      </c>
      <c r="L101" s="2"/>
    </row>
    <row r="102" spans="1:12" s="111" customFormat="1" ht="11.25" customHeight="1" x14ac:dyDescent="0.15">
      <c r="A102" s="117" t="s">
        <v>18</v>
      </c>
      <c r="B102" s="113" t="s">
        <v>15</v>
      </c>
      <c r="C102" s="5">
        <v>8262</v>
      </c>
      <c r="D102" s="3">
        <v>12393</v>
      </c>
      <c r="E102" s="4">
        <v>12780</v>
      </c>
      <c r="F102" s="5">
        <v>13040</v>
      </c>
      <c r="G102" s="4">
        <v>13290</v>
      </c>
      <c r="H102" s="5">
        <v>13288</v>
      </c>
      <c r="I102" s="4">
        <v>13792</v>
      </c>
      <c r="J102" s="5">
        <v>13620</v>
      </c>
      <c r="K102" s="4">
        <v>14346</v>
      </c>
      <c r="L102" s="2"/>
    </row>
    <row r="103" spans="1:12" s="111" customFormat="1" ht="11.25" customHeight="1" x14ac:dyDescent="0.15">
      <c r="A103" s="117" t="s">
        <v>19</v>
      </c>
      <c r="B103" s="113" t="s">
        <v>15</v>
      </c>
      <c r="C103" s="5">
        <v>3634</v>
      </c>
      <c r="D103" s="3"/>
      <c r="E103" s="4"/>
      <c r="F103" s="5"/>
      <c r="G103" s="4"/>
      <c r="H103" s="5"/>
      <c r="I103" s="4"/>
      <c r="J103" s="5"/>
      <c r="K103" s="4"/>
      <c r="L103" s="2"/>
    </row>
    <row r="104" spans="1:12" s="111" customFormat="1" ht="26.25" customHeight="1" x14ac:dyDescent="0.15">
      <c r="A104" s="119" t="s">
        <v>14</v>
      </c>
      <c r="B104" s="120"/>
      <c r="C104" s="121"/>
      <c r="D104" s="122"/>
      <c r="E104" s="123"/>
      <c r="F104" s="121"/>
      <c r="G104" s="123"/>
      <c r="H104" s="121"/>
      <c r="I104" s="123"/>
      <c r="J104" s="121"/>
      <c r="K104" s="123"/>
      <c r="L104" s="6"/>
    </row>
    <row r="105" spans="1:12" s="111" customFormat="1" ht="11.25" customHeight="1" x14ac:dyDescent="0.15">
      <c r="A105" s="117" t="s">
        <v>20</v>
      </c>
      <c r="B105" s="113" t="s">
        <v>15</v>
      </c>
      <c r="C105" s="124">
        <f>C106-C107</f>
        <v>0</v>
      </c>
      <c r="D105" s="125">
        <f>D106-D107</f>
        <v>0</v>
      </c>
      <c r="E105" s="126"/>
      <c r="F105" s="124"/>
      <c r="G105" s="126"/>
      <c r="H105" s="124"/>
      <c r="I105" s="126"/>
      <c r="J105" s="124"/>
      <c r="K105" s="126"/>
      <c r="L105" s="176" t="s">
        <v>74</v>
      </c>
    </row>
    <row r="106" spans="1:12" s="111" customFormat="1" ht="11.25" customHeight="1" x14ac:dyDescent="0.15">
      <c r="A106" s="117" t="s">
        <v>18</v>
      </c>
      <c r="B106" s="113" t="s">
        <v>15</v>
      </c>
      <c r="C106" s="5"/>
      <c r="D106" s="3"/>
      <c r="E106" s="4"/>
      <c r="F106" s="4"/>
      <c r="G106" s="4"/>
      <c r="H106" s="4"/>
      <c r="I106" s="4"/>
      <c r="J106" s="4"/>
      <c r="K106" s="4"/>
      <c r="L106" s="177"/>
    </row>
    <row r="107" spans="1:12" s="111" customFormat="1" ht="11.25" customHeight="1" x14ac:dyDescent="0.15">
      <c r="A107" s="127" t="s">
        <v>19</v>
      </c>
      <c r="B107" s="128" t="s">
        <v>15</v>
      </c>
      <c r="C107" s="8"/>
      <c r="D107" s="7"/>
      <c r="E107" s="4"/>
      <c r="F107" s="4"/>
      <c r="G107" s="4"/>
      <c r="H107" s="4"/>
      <c r="I107" s="4"/>
      <c r="J107" s="4"/>
      <c r="K107" s="4"/>
      <c r="L107" s="178"/>
    </row>
    <row r="108" spans="1:12" s="111" customFormat="1" ht="24" customHeight="1" x14ac:dyDescent="0.15">
      <c r="A108" s="132" t="s">
        <v>33</v>
      </c>
      <c r="B108" s="133"/>
      <c r="C108" s="139"/>
      <c r="D108" s="140"/>
      <c r="E108" s="141"/>
      <c r="F108" s="139"/>
      <c r="G108" s="141"/>
      <c r="H108" s="139"/>
      <c r="I108" s="141"/>
      <c r="J108" s="139"/>
      <c r="K108" s="141"/>
      <c r="L108" s="2"/>
    </row>
    <row r="109" spans="1:12" s="111" customFormat="1" ht="11.25" customHeight="1" x14ac:dyDescent="0.15">
      <c r="A109" s="117" t="s">
        <v>20</v>
      </c>
      <c r="B109" s="113" t="s">
        <v>15</v>
      </c>
      <c r="C109" s="124">
        <f t="shared" ref="C109:K109" si="19">C110-C111</f>
        <v>0</v>
      </c>
      <c r="D109" s="125">
        <f t="shared" si="19"/>
        <v>0</v>
      </c>
      <c r="E109" s="126">
        <f t="shared" si="19"/>
        <v>0</v>
      </c>
      <c r="F109" s="124">
        <f t="shared" si="19"/>
        <v>0</v>
      </c>
      <c r="G109" s="126">
        <f t="shared" si="19"/>
        <v>0</v>
      </c>
      <c r="H109" s="124">
        <f t="shared" si="19"/>
        <v>0</v>
      </c>
      <c r="I109" s="126">
        <f t="shared" si="19"/>
        <v>0</v>
      </c>
      <c r="J109" s="124">
        <f t="shared" si="19"/>
        <v>0</v>
      </c>
      <c r="K109" s="126">
        <f t="shared" si="19"/>
        <v>0</v>
      </c>
      <c r="L109" s="2"/>
    </row>
    <row r="110" spans="1:12" s="111" customFormat="1" ht="11.25" customHeight="1" x14ac:dyDescent="0.15">
      <c r="A110" s="117" t="s">
        <v>18</v>
      </c>
      <c r="B110" s="113" t="s">
        <v>15</v>
      </c>
      <c r="C110" s="5"/>
      <c r="D110" s="3"/>
      <c r="E110" s="4"/>
      <c r="F110" s="5"/>
      <c r="G110" s="4"/>
      <c r="H110" s="5"/>
      <c r="I110" s="4"/>
      <c r="J110" s="5"/>
      <c r="K110" s="4"/>
      <c r="L110" s="2"/>
    </row>
    <row r="111" spans="1:12" s="111" customFormat="1" ht="11.25" customHeight="1" x14ac:dyDescent="0.15">
      <c r="A111" s="117" t="s">
        <v>19</v>
      </c>
      <c r="B111" s="113" t="s">
        <v>15</v>
      </c>
      <c r="C111" s="5"/>
      <c r="D111" s="3"/>
      <c r="E111" s="4"/>
      <c r="F111" s="5"/>
      <c r="G111" s="4"/>
      <c r="H111" s="5"/>
      <c r="I111" s="4"/>
      <c r="J111" s="5"/>
      <c r="K111" s="4"/>
      <c r="L111" s="2"/>
    </row>
    <row r="112" spans="1:12" s="111" customFormat="1" ht="22.5" customHeight="1" x14ac:dyDescent="0.15">
      <c r="A112" s="119" t="s">
        <v>14</v>
      </c>
      <c r="B112" s="120"/>
      <c r="C112" s="121"/>
      <c r="D112" s="122"/>
      <c r="E112" s="123"/>
      <c r="F112" s="121"/>
      <c r="G112" s="123"/>
      <c r="H112" s="121"/>
      <c r="I112" s="123"/>
      <c r="J112" s="121"/>
      <c r="K112" s="123"/>
      <c r="L112" s="6"/>
    </row>
    <row r="113" spans="1:12" s="111" customFormat="1" ht="11.25" customHeight="1" x14ac:dyDescent="0.15">
      <c r="A113" s="117" t="s">
        <v>20</v>
      </c>
      <c r="B113" s="113" t="s">
        <v>15</v>
      </c>
      <c r="C113" s="124">
        <f>C114-C115</f>
        <v>0</v>
      </c>
      <c r="D113" s="125">
        <f>D114-D115</f>
        <v>0</v>
      </c>
      <c r="E113" s="126"/>
      <c r="F113" s="124"/>
      <c r="G113" s="126"/>
      <c r="H113" s="124"/>
      <c r="I113" s="126"/>
      <c r="J113" s="124"/>
      <c r="K113" s="126"/>
      <c r="L113" s="176" t="s">
        <v>75</v>
      </c>
    </row>
    <row r="114" spans="1:12" s="111" customFormat="1" ht="11.25" customHeight="1" x14ac:dyDescent="0.15">
      <c r="A114" s="117" t="s">
        <v>18</v>
      </c>
      <c r="B114" s="113" t="s">
        <v>15</v>
      </c>
      <c r="C114" s="5"/>
      <c r="D114" s="3"/>
      <c r="E114" s="4"/>
      <c r="F114" s="4"/>
      <c r="G114" s="4"/>
      <c r="H114" s="4"/>
      <c r="I114" s="4"/>
      <c r="J114" s="4"/>
      <c r="K114" s="4"/>
      <c r="L114" s="177"/>
    </row>
    <row r="115" spans="1:12" s="111" customFormat="1" ht="11.25" customHeight="1" x14ac:dyDescent="0.15">
      <c r="A115" s="127" t="s">
        <v>19</v>
      </c>
      <c r="B115" s="128" t="s">
        <v>15</v>
      </c>
      <c r="C115" s="8"/>
      <c r="D115" s="7"/>
      <c r="E115" s="4"/>
      <c r="F115" s="4"/>
      <c r="G115" s="4"/>
      <c r="H115" s="4"/>
      <c r="I115" s="4"/>
      <c r="J115" s="4"/>
      <c r="K115" s="4"/>
      <c r="L115" s="178"/>
    </row>
    <row r="116" spans="1:12" s="111" customFormat="1" ht="21" customHeight="1" x14ac:dyDescent="0.15">
      <c r="A116" s="132" t="s">
        <v>34</v>
      </c>
      <c r="B116" s="133"/>
      <c r="C116" s="139"/>
      <c r="D116" s="140"/>
      <c r="E116" s="141"/>
      <c r="F116" s="139"/>
      <c r="G116" s="141"/>
      <c r="H116" s="139"/>
      <c r="I116" s="141"/>
      <c r="J116" s="139"/>
      <c r="K116" s="141"/>
      <c r="L116" s="2"/>
    </row>
    <row r="117" spans="1:12" s="111" customFormat="1" ht="11.25" customHeight="1" x14ac:dyDescent="0.15">
      <c r="A117" s="117" t="s">
        <v>20</v>
      </c>
      <c r="B117" s="113" t="s">
        <v>15</v>
      </c>
      <c r="C117" s="124">
        <f t="shared" ref="C117:K117" si="20">C118-C119</f>
        <v>0</v>
      </c>
      <c r="D117" s="125">
        <f t="shared" si="20"/>
        <v>0</v>
      </c>
      <c r="E117" s="126">
        <f t="shared" si="20"/>
        <v>0</v>
      </c>
      <c r="F117" s="124">
        <f t="shared" si="20"/>
        <v>0</v>
      </c>
      <c r="G117" s="126">
        <f t="shared" si="20"/>
        <v>0</v>
      </c>
      <c r="H117" s="124">
        <f t="shared" si="20"/>
        <v>0</v>
      </c>
      <c r="I117" s="126">
        <f t="shared" si="20"/>
        <v>0</v>
      </c>
      <c r="J117" s="124">
        <f t="shared" si="20"/>
        <v>0</v>
      </c>
      <c r="K117" s="126">
        <f t="shared" si="20"/>
        <v>0</v>
      </c>
      <c r="L117" s="2"/>
    </row>
    <row r="118" spans="1:12" s="111" customFormat="1" ht="11.25" customHeight="1" x14ac:dyDescent="0.15">
      <c r="A118" s="117" t="s">
        <v>18</v>
      </c>
      <c r="B118" s="113" t="s">
        <v>15</v>
      </c>
      <c r="C118" s="5"/>
      <c r="D118" s="3"/>
      <c r="E118" s="4"/>
      <c r="F118" s="5"/>
      <c r="G118" s="4"/>
      <c r="H118" s="5"/>
      <c r="I118" s="4"/>
      <c r="J118" s="5"/>
      <c r="K118" s="4"/>
      <c r="L118" s="2"/>
    </row>
    <row r="119" spans="1:12" s="111" customFormat="1" ht="11.25" customHeight="1" x14ac:dyDescent="0.15">
      <c r="A119" s="117" t="s">
        <v>19</v>
      </c>
      <c r="B119" s="113" t="s">
        <v>15</v>
      </c>
      <c r="C119" s="5"/>
      <c r="D119" s="3"/>
      <c r="E119" s="4"/>
      <c r="F119" s="5"/>
      <c r="G119" s="4"/>
      <c r="H119" s="5"/>
      <c r="I119" s="4"/>
      <c r="J119" s="5"/>
      <c r="K119" s="4"/>
      <c r="L119" s="2"/>
    </row>
    <row r="120" spans="1:12" s="111" customFormat="1" ht="21" customHeight="1" x14ac:dyDescent="0.15">
      <c r="A120" s="119" t="s">
        <v>14</v>
      </c>
      <c r="B120" s="120"/>
      <c r="C120" s="121"/>
      <c r="D120" s="122"/>
      <c r="E120" s="123"/>
      <c r="F120" s="121"/>
      <c r="G120" s="123"/>
      <c r="H120" s="121"/>
      <c r="I120" s="123"/>
      <c r="J120" s="121"/>
      <c r="K120" s="123"/>
      <c r="L120" s="6"/>
    </row>
    <row r="121" spans="1:12" s="111" customFormat="1" ht="11.25" customHeight="1" x14ac:dyDescent="0.15">
      <c r="A121" s="117" t="s">
        <v>20</v>
      </c>
      <c r="B121" s="113" t="s">
        <v>15</v>
      </c>
      <c r="C121" s="124">
        <f>C122-C123</f>
        <v>0</v>
      </c>
      <c r="D121" s="125">
        <f>D122-D123</f>
        <v>0</v>
      </c>
      <c r="E121" s="126"/>
      <c r="F121" s="124"/>
      <c r="G121" s="126"/>
      <c r="H121" s="124"/>
      <c r="I121" s="126"/>
      <c r="J121" s="124"/>
      <c r="K121" s="126"/>
      <c r="L121" s="176" t="s">
        <v>73</v>
      </c>
    </row>
    <row r="122" spans="1:12" s="111" customFormat="1" ht="11.25" customHeight="1" x14ac:dyDescent="0.15">
      <c r="A122" s="117" t="s">
        <v>18</v>
      </c>
      <c r="B122" s="113" t="s">
        <v>15</v>
      </c>
      <c r="C122" s="5"/>
      <c r="D122" s="3"/>
      <c r="E122" s="4"/>
      <c r="F122" s="4"/>
      <c r="G122" s="4"/>
      <c r="H122" s="4"/>
      <c r="I122" s="4"/>
      <c r="J122" s="4"/>
      <c r="K122" s="4"/>
      <c r="L122" s="177"/>
    </row>
    <row r="123" spans="1:12" s="111" customFormat="1" ht="11.25" customHeight="1" x14ac:dyDescent="0.15">
      <c r="A123" s="127" t="s">
        <v>19</v>
      </c>
      <c r="B123" s="128" t="s">
        <v>15</v>
      </c>
      <c r="C123" s="8"/>
      <c r="D123" s="7"/>
      <c r="E123" s="4"/>
      <c r="F123" s="4"/>
      <c r="G123" s="4"/>
      <c r="H123" s="4"/>
      <c r="I123" s="4"/>
      <c r="J123" s="4"/>
      <c r="K123" s="4"/>
      <c r="L123" s="178"/>
    </row>
    <row r="124" spans="1:12" s="111" customFormat="1" ht="23.25" customHeight="1" x14ac:dyDescent="0.15">
      <c r="A124" s="132" t="s">
        <v>35</v>
      </c>
      <c r="B124" s="133"/>
      <c r="C124" s="139"/>
      <c r="D124" s="140"/>
      <c r="E124" s="141"/>
      <c r="F124" s="139"/>
      <c r="G124" s="141"/>
      <c r="H124" s="139"/>
      <c r="I124" s="141"/>
      <c r="J124" s="139"/>
      <c r="K124" s="141"/>
      <c r="L124" s="2"/>
    </row>
    <row r="125" spans="1:12" s="111" customFormat="1" ht="11.25" customHeight="1" x14ac:dyDescent="0.15">
      <c r="A125" s="117" t="s">
        <v>20</v>
      </c>
      <c r="B125" s="113" t="s">
        <v>15</v>
      </c>
      <c r="C125" s="124">
        <f t="shared" ref="C125:K125" si="21">C126-C127</f>
        <v>0</v>
      </c>
      <c r="D125" s="125">
        <f t="shared" si="21"/>
        <v>0</v>
      </c>
      <c r="E125" s="126">
        <f t="shared" si="21"/>
        <v>0</v>
      </c>
      <c r="F125" s="124">
        <f t="shared" si="21"/>
        <v>0</v>
      </c>
      <c r="G125" s="126">
        <f t="shared" si="21"/>
        <v>0</v>
      </c>
      <c r="H125" s="124">
        <f t="shared" si="21"/>
        <v>0</v>
      </c>
      <c r="I125" s="126">
        <f t="shared" si="21"/>
        <v>0</v>
      </c>
      <c r="J125" s="124">
        <f t="shared" si="21"/>
        <v>0</v>
      </c>
      <c r="K125" s="126">
        <f t="shared" si="21"/>
        <v>0</v>
      </c>
      <c r="L125" s="2"/>
    </row>
    <row r="126" spans="1:12" s="111" customFormat="1" ht="11.25" customHeight="1" x14ac:dyDescent="0.15">
      <c r="A126" s="117" t="s">
        <v>18</v>
      </c>
      <c r="B126" s="113" t="s">
        <v>15</v>
      </c>
      <c r="C126" s="5"/>
      <c r="D126" s="3"/>
      <c r="E126" s="4"/>
      <c r="F126" s="5"/>
      <c r="G126" s="4"/>
      <c r="H126" s="5"/>
      <c r="I126" s="4"/>
      <c r="J126" s="5"/>
      <c r="K126" s="4"/>
      <c r="L126" s="2"/>
    </row>
    <row r="127" spans="1:12" s="111" customFormat="1" ht="11.25" customHeight="1" x14ac:dyDescent="0.15">
      <c r="A127" s="117" t="s">
        <v>19</v>
      </c>
      <c r="B127" s="113" t="s">
        <v>15</v>
      </c>
      <c r="C127" s="5"/>
      <c r="D127" s="3"/>
      <c r="E127" s="4"/>
      <c r="F127" s="5"/>
      <c r="G127" s="4"/>
      <c r="H127" s="5"/>
      <c r="I127" s="4"/>
      <c r="J127" s="5"/>
      <c r="K127" s="4"/>
      <c r="L127" s="2"/>
    </row>
    <row r="128" spans="1:12" s="111" customFormat="1" ht="24.75" customHeight="1" x14ac:dyDescent="0.15">
      <c r="A128" s="119" t="s">
        <v>14</v>
      </c>
      <c r="B128" s="120"/>
      <c r="C128" s="121"/>
      <c r="D128" s="122"/>
      <c r="E128" s="123"/>
      <c r="F128" s="121"/>
      <c r="G128" s="123"/>
      <c r="H128" s="121"/>
      <c r="I128" s="123"/>
      <c r="J128" s="121"/>
      <c r="K128" s="123"/>
      <c r="L128" s="6"/>
    </row>
    <row r="129" spans="1:12" s="111" customFormat="1" ht="11.25" customHeight="1" x14ac:dyDescent="0.15">
      <c r="A129" s="117" t="s">
        <v>20</v>
      </c>
      <c r="B129" s="113" t="s">
        <v>15</v>
      </c>
      <c r="C129" s="124">
        <f>C130-C131</f>
        <v>0</v>
      </c>
      <c r="D129" s="125">
        <f>D130-D131</f>
        <v>0</v>
      </c>
      <c r="E129" s="126"/>
      <c r="F129" s="124"/>
      <c r="G129" s="126"/>
      <c r="H129" s="124"/>
      <c r="I129" s="126"/>
      <c r="J129" s="124"/>
      <c r="K129" s="126"/>
      <c r="L129" s="176" t="s">
        <v>72</v>
      </c>
    </row>
    <row r="130" spans="1:12" s="111" customFormat="1" ht="11.25" customHeight="1" x14ac:dyDescent="0.15">
      <c r="A130" s="117" t="s">
        <v>18</v>
      </c>
      <c r="B130" s="113" t="s">
        <v>15</v>
      </c>
      <c r="C130" s="5"/>
      <c r="D130" s="3"/>
      <c r="E130" s="4"/>
      <c r="F130" s="4"/>
      <c r="G130" s="4"/>
      <c r="H130" s="4"/>
      <c r="I130" s="4"/>
      <c r="J130" s="4"/>
      <c r="K130" s="4"/>
      <c r="L130" s="177"/>
    </row>
    <row r="131" spans="1:12" s="111" customFormat="1" ht="11.25" customHeight="1" x14ac:dyDescent="0.15">
      <c r="A131" s="127" t="s">
        <v>19</v>
      </c>
      <c r="B131" s="128" t="s">
        <v>15</v>
      </c>
      <c r="C131" s="8"/>
      <c r="D131" s="7"/>
      <c r="E131" s="4"/>
      <c r="F131" s="4"/>
      <c r="G131" s="4"/>
      <c r="H131" s="4"/>
      <c r="I131" s="4"/>
      <c r="J131" s="4"/>
      <c r="K131" s="4"/>
      <c r="L131" s="178"/>
    </row>
    <row r="132" spans="1:12" s="111" customFormat="1" ht="33.75" customHeight="1" x14ac:dyDescent="0.15">
      <c r="A132" s="132" t="s">
        <v>36</v>
      </c>
      <c r="B132" s="133"/>
      <c r="C132" s="139"/>
      <c r="D132" s="140"/>
      <c r="E132" s="141"/>
      <c r="F132" s="139"/>
      <c r="G132" s="141"/>
      <c r="H132" s="139"/>
      <c r="I132" s="141"/>
      <c r="J132" s="139"/>
      <c r="K132" s="141"/>
      <c r="L132" s="2"/>
    </row>
    <row r="133" spans="1:12" s="111" customFormat="1" ht="11.25" customHeight="1" x14ac:dyDescent="0.15">
      <c r="A133" s="117" t="s">
        <v>20</v>
      </c>
      <c r="B133" s="113" t="s">
        <v>15</v>
      </c>
      <c r="C133" s="124">
        <f t="shared" ref="C133:K133" si="22">C134-C135</f>
        <v>0</v>
      </c>
      <c r="D133" s="125">
        <f t="shared" si="22"/>
        <v>0</v>
      </c>
      <c r="E133" s="126">
        <f t="shared" si="22"/>
        <v>0</v>
      </c>
      <c r="F133" s="124">
        <f t="shared" si="22"/>
        <v>0</v>
      </c>
      <c r="G133" s="126">
        <f t="shared" si="22"/>
        <v>0</v>
      </c>
      <c r="H133" s="124">
        <f t="shared" si="22"/>
        <v>0</v>
      </c>
      <c r="I133" s="126">
        <f t="shared" si="22"/>
        <v>0</v>
      </c>
      <c r="J133" s="124">
        <f t="shared" si="22"/>
        <v>0</v>
      </c>
      <c r="K133" s="126">
        <f t="shared" si="22"/>
        <v>0</v>
      </c>
      <c r="L133" s="2"/>
    </row>
    <row r="134" spans="1:12" s="111" customFormat="1" ht="11.25" customHeight="1" x14ac:dyDescent="0.15">
      <c r="A134" s="117" t="s">
        <v>18</v>
      </c>
      <c r="B134" s="113" t="s">
        <v>15</v>
      </c>
      <c r="C134" s="5"/>
      <c r="D134" s="3"/>
      <c r="E134" s="4"/>
      <c r="F134" s="5"/>
      <c r="G134" s="4"/>
      <c r="H134" s="5"/>
      <c r="I134" s="4"/>
      <c r="J134" s="5"/>
      <c r="K134" s="4"/>
      <c r="L134" s="2"/>
    </row>
    <row r="135" spans="1:12" s="111" customFormat="1" ht="11.25" customHeight="1" x14ac:dyDescent="0.15">
      <c r="A135" s="117" t="s">
        <v>19</v>
      </c>
      <c r="B135" s="113" t="s">
        <v>15</v>
      </c>
      <c r="C135" s="5"/>
      <c r="D135" s="3"/>
      <c r="E135" s="4"/>
      <c r="F135" s="5"/>
      <c r="G135" s="4"/>
      <c r="H135" s="5"/>
      <c r="I135" s="4"/>
      <c r="J135" s="5"/>
      <c r="K135" s="4"/>
      <c r="L135" s="2"/>
    </row>
    <row r="136" spans="1:12" s="111" customFormat="1" ht="21.75" customHeight="1" x14ac:dyDescent="0.15">
      <c r="A136" s="119" t="s">
        <v>14</v>
      </c>
      <c r="B136" s="120"/>
      <c r="C136" s="121"/>
      <c r="D136" s="122"/>
      <c r="E136" s="123"/>
      <c r="F136" s="121"/>
      <c r="G136" s="123"/>
      <c r="H136" s="121"/>
      <c r="I136" s="123"/>
      <c r="J136" s="121"/>
      <c r="K136" s="123"/>
      <c r="L136" s="6"/>
    </row>
    <row r="137" spans="1:12" s="111" customFormat="1" ht="11.25" customHeight="1" x14ac:dyDescent="0.15">
      <c r="A137" s="117" t="s">
        <v>20</v>
      </c>
      <c r="B137" s="113" t="s">
        <v>15</v>
      </c>
      <c r="C137" s="124">
        <f>C138-C139</f>
        <v>0</v>
      </c>
      <c r="D137" s="125">
        <f>D138-D139</f>
        <v>0</v>
      </c>
      <c r="E137" s="126"/>
      <c r="F137" s="124"/>
      <c r="G137" s="126"/>
      <c r="H137" s="124"/>
      <c r="I137" s="126"/>
      <c r="J137" s="124"/>
      <c r="K137" s="126"/>
      <c r="L137" s="176" t="s">
        <v>75</v>
      </c>
    </row>
    <row r="138" spans="1:12" s="111" customFormat="1" ht="11.25" customHeight="1" x14ac:dyDescent="0.15">
      <c r="A138" s="117" t="s">
        <v>18</v>
      </c>
      <c r="B138" s="113" t="s">
        <v>15</v>
      </c>
      <c r="C138" s="5"/>
      <c r="D138" s="3"/>
      <c r="E138" s="4"/>
      <c r="F138" s="4"/>
      <c r="G138" s="4"/>
      <c r="H138" s="4"/>
      <c r="I138" s="4"/>
      <c r="J138" s="4"/>
      <c r="K138" s="4"/>
      <c r="L138" s="177"/>
    </row>
    <row r="139" spans="1:12" s="111" customFormat="1" ht="11.25" customHeight="1" x14ac:dyDescent="0.15">
      <c r="A139" s="127" t="s">
        <v>19</v>
      </c>
      <c r="B139" s="128" t="s">
        <v>15</v>
      </c>
      <c r="C139" s="8"/>
      <c r="D139" s="7"/>
      <c r="E139" s="4"/>
      <c r="F139" s="4"/>
      <c r="G139" s="4"/>
      <c r="H139" s="4"/>
      <c r="I139" s="4"/>
      <c r="J139" s="4"/>
      <c r="K139" s="4"/>
      <c r="L139" s="178"/>
    </row>
    <row r="140" spans="1:12" s="111" customFormat="1" ht="24.75" customHeight="1" x14ac:dyDescent="0.15">
      <c r="A140" s="132" t="s">
        <v>37</v>
      </c>
      <c r="B140" s="133"/>
      <c r="C140" s="139"/>
      <c r="D140" s="140"/>
      <c r="E140" s="141"/>
      <c r="F140" s="139"/>
      <c r="G140" s="141"/>
      <c r="H140" s="139"/>
      <c r="I140" s="141"/>
      <c r="J140" s="139"/>
      <c r="K140" s="141"/>
      <c r="L140" s="2"/>
    </row>
    <row r="141" spans="1:12" s="111" customFormat="1" ht="11.25" customHeight="1" x14ac:dyDescent="0.15">
      <c r="A141" s="117" t="s">
        <v>20</v>
      </c>
      <c r="B141" s="113" t="s">
        <v>15</v>
      </c>
      <c r="C141" s="124">
        <f t="shared" ref="C141:K141" si="23">C142-C143</f>
        <v>0</v>
      </c>
      <c r="D141" s="125">
        <f t="shared" si="23"/>
        <v>0</v>
      </c>
      <c r="E141" s="126">
        <f t="shared" si="23"/>
        <v>0</v>
      </c>
      <c r="F141" s="124">
        <f t="shared" si="23"/>
        <v>0</v>
      </c>
      <c r="G141" s="126">
        <f t="shared" si="23"/>
        <v>0</v>
      </c>
      <c r="H141" s="124">
        <f t="shared" si="23"/>
        <v>0</v>
      </c>
      <c r="I141" s="126">
        <f t="shared" si="23"/>
        <v>0</v>
      </c>
      <c r="J141" s="124">
        <f t="shared" si="23"/>
        <v>0</v>
      </c>
      <c r="K141" s="126">
        <f t="shared" si="23"/>
        <v>0</v>
      </c>
      <c r="L141" s="2"/>
    </row>
    <row r="142" spans="1:12" s="111" customFormat="1" ht="11.25" customHeight="1" x14ac:dyDescent="0.15">
      <c r="A142" s="117" t="s">
        <v>18</v>
      </c>
      <c r="B142" s="113" t="s">
        <v>15</v>
      </c>
      <c r="C142" s="5"/>
      <c r="D142" s="3"/>
      <c r="E142" s="4"/>
      <c r="F142" s="5"/>
      <c r="G142" s="4"/>
      <c r="H142" s="5"/>
      <c r="I142" s="4"/>
      <c r="J142" s="5"/>
      <c r="K142" s="4"/>
      <c r="L142" s="2"/>
    </row>
    <row r="143" spans="1:12" s="111" customFormat="1" ht="11.25" customHeight="1" x14ac:dyDescent="0.15">
      <c r="A143" s="117" t="s">
        <v>19</v>
      </c>
      <c r="B143" s="113" t="s">
        <v>15</v>
      </c>
      <c r="C143" s="5"/>
      <c r="D143" s="3"/>
      <c r="E143" s="4"/>
      <c r="F143" s="5"/>
      <c r="G143" s="4"/>
      <c r="H143" s="5"/>
      <c r="I143" s="4"/>
      <c r="J143" s="5"/>
      <c r="K143" s="4"/>
      <c r="L143" s="2"/>
    </row>
    <row r="144" spans="1:12" s="111" customFormat="1" ht="20.25" customHeight="1" x14ac:dyDescent="0.15">
      <c r="A144" s="119" t="s">
        <v>14</v>
      </c>
      <c r="B144" s="120"/>
      <c r="C144" s="121"/>
      <c r="D144" s="122"/>
      <c r="E144" s="123"/>
      <c r="F144" s="121"/>
      <c r="G144" s="123"/>
      <c r="H144" s="121"/>
      <c r="I144" s="123"/>
      <c r="J144" s="121"/>
      <c r="K144" s="123"/>
      <c r="L144" s="6"/>
    </row>
    <row r="145" spans="1:12" s="111" customFormat="1" ht="11.25" customHeight="1" x14ac:dyDescent="0.15">
      <c r="A145" s="117" t="s">
        <v>20</v>
      </c>
      <c r="B145" s="113" t="s">
        <v>15</v>
      </c>
      <c r="C145" s="124">
        <f>C146-C147</f>
        <v>0</v>
      </c>
      <c r="D145" s="125">
        <f>D146-D147</f>
        <v>0</v>
      </c>
      <c r="E145" s="126"/>
      <c r="F145" s="124"/>
      <c r="G145" s="126"/>
      <c r="H145" s="124"/>
      <c r="I145" s="126"/>
      <c r="J145" s="124"/>
      <c r="K145" s="126"/>
      <c r="L145" s="176" t="s">
        <v>74</v>
      </c>
    </row>
    <row r="146" spans="1:12" s="111" customFormat="1" ht="11.25" customHeight="1" x14ac:dyDescent="0.15">
      <c r="A146" s="117" t="s">
        <v>18</v>
      </c>
      <c r="B146" s="113" t="s">
        <v>15</v>
      </c>
      <c r="C146" s="5"/>
      <c r="D146" s="3"/>
      <c r="E146" s="4"/>
      <c r="F146" s="4"/>
      <c r="G146" s="4"/>
      <c r="H146" s="4"/>
      <c r="I146" s="4"/>
      <c r="J146" s="4"/>
      <c r="K146" s="4"/>
      <c r="L146" s="177"/>
    </row>
    <row r="147" spans="1:12" s="111" customFormat="1" ht="11.25" customHeight="1" x14ac:dyDescent="0.15">
      <c r="A147" s="127" t="s">
        <v>19</v>
      </c>
      <c r="B147" s="128" t="s">
        <v>15</v>
      </c>
      <c r="C147" s="8"/>
      <c r="D147" s="7"/>
      <c r="E147" s="4"/>
      <c r="F147" s="4"/>
      <c r="G147" s="4"/>
      <c r="H147" s="4"/>
      <c r="I147" s="4"/>
      <c r="J147" s="4"/>
      <c r="K147" s="4"/>
      <c r="L147" s="178"/>
    </row>
    <row r="148" spans="1:12" s="111" customFormat="1" ht="24" customHeight="1" x14ac:dyDescent="0.15">
      <c r="A148" s="132" t="s">
        <v>38</v>
      </c>
      <c r="B148" s="133"/>
      <c r="C148" s="139"/>
      <c r="D148" s="140"/>
      <c r="E148" s="141"/>
      <c r="F148" s="139"/>
      <c r="G148" s="141"/>
      <c r="H148" s="139"/>
      <c r="I148" s="141"/>
      <c r="J148" s="139"/>
      <c r="K148" s="141"/>
      <c r="L148" s="2"/>
    </row>
    <row r="149" spans="1:12" s="111" customFormat="1" ht="11.25" customHeight="1" x14ac:dyDescent="0.15">
      <c r="A149" s="117" t="s">
        <v>20</v>
      </c>
      <c r="B149" s="113" t="s">
        <v>15</v>
      </c>
      <c r="C149" s="124">
        <f t="shared" ref="C149:K149" si="24">C150-C151</f>
        <v>0</v>
      </c>
      <c r="D149" s="125">
        <f t="shared" si="24"/>
        <v>0</v>
      </c>
      <c r="E149" s="126">
        <f t="shared" si="24"/>
        <v>0</v>
      </c>
      <c r="F149" s="124">
        <f t="shared" si="24"/>
        <v>0</v>
      </c>
      <c r="G149" s="126">
        <f t="shared" si="24"/>
        <v>0</v>
      </c>
      <c r="H149" s="124">
        <f t="shared" si="24"/>
        <v>0</v>
      </c>
      <c r="I149" s="126">
        <f t="shared" si="24"/>
        <v>0</v>
      </c>
      <c r="J149" s="124">
        <f t="shared" si="24"/>
        <v>0</v>
      </c>
      <c r="K149" s="126">
        <f t="shared" si="24"/>
        <v>0</v>
      </c>
      <c r="L149" s="2"/>
    </row>
    <row r="150" spans="1:12" s="111" customFormat="1" ht="11.25" customHeight="1" x14ac:dyDescent="0.15">
      <c r="A150" s="117" t="s">
        <v>18</v>
      </c>
      <c r="B150" s="113" t="s">
        <v>15</v>
      </c>
      <c r="C150" s="5"/>
      <c r="D150" s="3"/>
      <c r="E150" s="4"/>
      <c r="F150" s="5"/>
      <c r="G150" s="4"/>
      <c r="H150" s="5"/>
      <c r="I150" s="4"/>
      <c r="J150" s="5"/>
      <c r="K150" s="4"/>
      <c r="L150" s="2"/>
    </row>
    <row r="151" spans="1:12" s="111" customFormat="1" ht="11.25" customHeight="1" x14ac:dyDescent="0.15">
      <c r="A151" s="117" t="s">
        <v>19</v>
      </c>
      <c r="B151" s="113" t="s">
        <v>15</v>
      </c>
      <c r="C151" s="5"/>
      <c r="D151" s="3"/>
      <c r="E151" s="4"/>
      <c r="F151" s="5"/>
      <c r="G151" s="4"/>
      <c r="H151" s="5"/>
      <c r="I151" s="4"/>
      <c r="J151" s="5"/>
      <c r="K151" s="4"/>
      <c r="L151" s="2"/>
    </row>
    <row r="152" spans="1:12" s="111" customFormat="1" ht="24" customHeight="1" x14ac:dyDescent="0.15">
      <c r="A152" s="119" t="s">
        <v>14</v>
      </c>
      <c r="B152" s="120"/>
      <c r="C152" s="121"/>
      <c r="D152" s="122"/>
      <c r="E152" s="123"/>
      <c r="F152" s="121"/>
      <c r="G152" s="123"/>
      <c r="H152" s="121"/>
      <c r="I152" s="123"/>
      <c r="J152" s="121"/>
      <c r="K152" s="123"/>
      <c r="L152" s="6"/>
    </row>
    <row r="153" spans="1:12" s="111" customFormat="1" ht="11.25" customHeight="1" x14ac:dyDescent="0.15">
      <c r="A153" s="117" t="s">
        <v>20</v>
      </c>
      <c r="B153" s="113" t="s">
        <v>15</v>
      </c>
      <c r="C153" s="124">
        <f>C154-C155</f>
        <v>0</v>
      </c>
      <c r="D153" s="125">
        <f>D154-D155</f>
        <v>0</v>
      </c>
      <c r="E153" s="126"/>
      <c r="F153" s="124"/>
      <c r="G153" s="126"/>
      <c r="H153" s="124"/>
      <c r="I153" s="126"/>
      <c r="J153" s="124"/>
      <c r="K153" s="126"/>
      <c r="L153" s="176" t="s">
        <v>75</v>
      </c>
    </row>
    <row r="154" spans="1:12" s="111" customFormat="1" ht="11.25" customHeight="1" x14ac:dyDescent="0.15">
      <c r="A154" s="117" t="s">
        <v>18</v>
      </c>
      <c r="B154" s="113" t="s">
        <v>15</v>
      </c>
      <c r="C154" s="5"/>
      <c r="D154" s="3"/>
      <c r="E154" s="4"/>
      <c r="F154" s="4"/>
      <c r="G154" s="4"/>
      <c r="H154" s="4"/>
      <c r="I154" s="4"/>
      <c r="J154" s="4"/>
      <c r="K154" s="4"/>
      <c r="L154" s="177"/>
    </row>
    <row r="155" spans="1:12" s="111" customFormat="1" ht="11.25" customHeight="1" x14ac:dyDescent="0.15">
      <c r="A155" s="127" t="s">
        <v>19</v>
      </c>
      <c r="B155" s="128" t="s">
        <v>15</v>
      </c>
      <c r="C155" s="8"/>
      <c r="D155" s="7"/>
      <c r="E155" s="4"/>
      <c r="F155" s="4"/>
      <c r="G155" s="4"/>
      <c r="H155" s="4"/>
      <c r="I155" s="4"/>
      <c r="J155" s="4"/>
      <c r="K155" s="4"/>
      <c r="L155" s="178"/>
    </row>
    <row r="156" spans="1:12" s="111" customFormat="1" ht="17.25" customHeight="1" x14ac:dyDescent="0.15">
      <c r="A156" s="132" t="s">
        <v>39</v>
      </c>
      <c r="B156" s="133"/>
      <c r="C156" s="139"/>
      <c r="D156" s="140"/>
      <c r="E156" s="141"/>
      <c r="F156" s="139"/>
      <c r="G156" s="141"/>
      <c r="H156" s="139"/>
      <c r="I156" s="141"/>
      <c r="J156" s="139"/>
      <c r="K156" s="141"/>
      <c r="L156" s="2"/>
    </row>
    <row r="157" spans="1:12" s="111" customFormat="1" ht="11.25" customHeight="1" x14ac:dyDescent="0.15">
      <c r="A157" s="117" t="s">
        <v>20</v>
      </c>
      <c r="B157" s="113" t="s">
        <v>15</v>
      </c>
      <c r="C157" s="124">
        <f t="shared" ref="C157:K157" si="25">C158-C159</f>
        <v>0</v>
      </c>
      <c r="D157" s="125">
        <f t="shared" si="25"/>
        <v>0</v>
      </c>
      <c r="E157" s="126">
        <f t="shared" si="25"/>
        <v>0</v>
      </c>
      <c r="F157" s="124">
        <f t="shared" si="25"/>
        <v>0</v>
      </c>
      <c r="G157" s="126">
        <f t="shared" si="25"/>
        <v>0</v>
      </c>
      <c r="H157" s="124">
        <f t="shared" si="25"/>
        <v>0</v>
      </c>
      <c r="I157" s="126">
        <f t="shared" si="25"/>
        <v>0</v>
      </c>
      <c r="J157" s="124">
        <f t="shared" si="25"/>
        <v>0</v>
      </c>
      <c r="K157" s="126">
        <f t="shared" si="25"/>
        <v>0</v>
      </c>
      <c r="L157" s="2"/>
    </row>
    <row r="158" spans="1:12" s="111" customFormat="1" ht="11.25" customHeight="1" x14ac:dyDescent="0.15">
      <c r="A158" s="117" t="s">
        <v>18</v>
      </c>
      <c r="B158" s="113" t="s">
        <v>15</v>
      </c>
      <c r="C158" s="5"/>
      <c r="D158" s="3"/>
      <c r="E158" s="4"/>
      <c r="F158" s="5"/>
      <c r="G158" s="4"/>
      <c r="H158" s="5"/>
      <c r="I158" s="4"/>
      <c r="J158" s="5"/>
      <c r="K158" s="4"/>
      <c r="L158" s="2"/>
    </row>
    <row r="159" spans="1:12" s="111" customFormat="1" ht="11.25" customHeight="1" x14ac:dyDescent="0.15">
      <c r="A159" s="117" t="s">
        <v>19</v>
      </c>
      <c r="B159" s="113" t="s">
        <v>15</v>
      </c>
      <c r="C159" s="5"/>
      <c r="D159" s="3"/>
      <c r="E159" s="4"/>
      <c r="F159" s="5"/>
      <c r="G159" s="4"/>
      <c r="H159" s="5"/>
      <c r="I159" s="4"/>
      <c r="J159" s="5"/>
      <c r="K159" s="4"/>
      <c r="L159" s="2"/>
    </row>
    <row r="160" spans="1:12" s="111" customFormat="1" ht="24" customHeight="1" x14ac:dyDescent="0.15">
      <c r="A160" s="119" t="s">
        <v>14</v>
      </c>
      <c r="B160" s="120"/>
      <c r="C160" s="121"/>
      <c r="D160" s="122"/>
      <c r="E160" s="123"/>
      <c r="F160" s="121"/>
      <c r="G160" s="123"/>
      <c r="H160" s="121"/>
      <c r="I160" s="123"/>
      <c r="J160" s="121"/>
      <c r="K160" s="123"/>
      <c r="L160" s="6"/>
    </row>
    <row r="161" spans="1:12" s="111" customFormat="1" ht="11.25" customHeight="1" x14ac:dyDescent="0.15">
      <c r="A161" s="117" t="s">
        <v>20</v>
      </c>
      <c r="B161" s="113" t="s">
        <v>15</v>
      </c>
      <c r="C161" s="124">
        <f>C162-C163</f>
        <v>0</v>
      </c>
      <c r="D161" s="125">
        <f>D162-D163</f>
        <v>0</v>
      </c>
      <c r="E161" s="126"/>
      <c r="F161" s="124"/>
      <c r="G161" s="126"/>
      <c r="H161" s="124"/>
      <c r="I161" s="126"/>
      <c r="J161" s="124"/>
      <c r="K161" s="126"/>
      <c r="L161" s="176" t="s">
        <v>74</v>
      </c>
    </row>
    <row r="162" spans="1:12" s="111" customFormat="1" ht="11.25" customHeight="1" x14ac:dyDescent="0.15">
      <c r="A162" s="117" t="s">
        <v>18</v>
      </c>
      <c r="B162" s="113" t="s">
        <v>15</v>
      </c>
      <c r="C162" s="5"/>
      <c r="D162" s="3"/>
      <c r="E162" s="4"/>
      <c r="F162" s="4"/>
      <c r="G162" s="4"/>
      <c r="H162" s="4"/>
      <c r="I162" s="4"/>
      <c r="J162" s="4"/>
      <c r="K162" s="4"/>
      <c r="L162" s="177"/>
    </row>
    <row r="163" spans="1:12" s="111" customFormat="1" ht="11.25" customHeight="1" x14ac:dyDescent="0.15">
      <c r="A163" s="127" t="s">
        <v>19</v>
      </c>
      <c r="B163" s="128" t="s">
        <v>15</v>
      </c>
      <c r="C163" s="8"/>
      <c r="D163" s="7"/>
      <c r="E163" s="4"/>
      <c r="F163" s="4"/>
      <c r="G163" s="4"/>
      <c r="H163" s="4"/>
      <c r="I163" s="4"/>
      <c r="J163" s="4"/>
      <c r="K163" s="4"/>
      <c r="L163" s="178"/>
    </row>
    <row r="164" spans="1:12" s="111" customFormat="1" ht="22.5" customHeight="1" x14ac:dyDescent="0.15">
      <c r="A164" s="132" t="s">
        <v>40</v>
      </c>
      <c r="B164" s="133"/>
      <c r="C164" s="139"/>
      <c r="D164" s="140"/>
      <c r="E164" s="141"/>
      <c r="F164" s="139"/>
      <c r="G164" s="141"/>
      <c r="H164" s="139"/>
      <c r="I164" s="141"/>
      <c r="J164" s="139"/>
      <c r="K164" s="141"/>
      <c r="L164" s="2"/>
    </row>
    <row r="165" spans="1:12" s="111" customFormat="1" ht="11.25" customHeight="1" x14ac:dyDescent="0.15">
      <c r="A165" s="117" t="s">
        <v>20</v>
      </c>
      <c r="B165" s="113" t="s">
        <v>15</v>
      </c>
      <c r="C165" s="124">
        <f t="shared" ref="C165:K165" si="26">C166-C167</f>
        <v>0</v>
      </c>
      <c r="D165" s="125">
        <f t="shared" si="26"/>
        <v>0</v>
      </c>
      <c r="E165" s="126">
        <f t="shared" si="26"/>
        <v>0</v>
      </c>
      <c r="F165" s="124">
        <f t="shared" si="26"/>
        <v>0</v>
      </c>
      <c r="G165" s="126">
        <f t="shared" si="26"/>
        <v>0</v>
      </c>
      <c r="H165" s="124">
        <f t="shared" si="26"/>
        <v>0</v>
      </c>
      <c r="I165" s="126">
        <f t="shared" si="26"/>
        <v>0</v>
      </c>
      <c r="J165" s="124">
        <f t="shared" si="26"/>
        <v>0</v>
      </c>
      <c r="K165" s="126">
        <f t="shared" si="26"/>
        <v>0</v>
      </c>
      <c r="L165" s="2"/>
    </row>
    <row r="166" spans="1:12" s="111" customFormat="1" ht="11.25" customHeight="1" x14ac:dyDescent="0.15">
      <c r="A166" s="117" t="s">
        <v>18</v>
      </c>
      <c r="B166" s="113" t="s">
        <v>15</v>
      </c>
      <c r="C166" s="5"/>
      <c r="D166" s="3"/>
      <c r="E166" s="4"/>
      <c r="F166" s="5"/>
      <c r="G166" s="4"/>
      <c r="H166" s="5"/>
      <c r="I166" s="4"/>
      <c r="J166" s="5"/>
      <c r="K166" s="4"/>
      <c r="L166" s="2"/>
    </row>
    <row r="167" spans="1:12" s="111" customFormat="1" ht="11.25" customHeight="1" x14ac:dyDescent="0.15">
      <c r="A167" s="117" t="s">
        <v>19</v>
      </c>
      <c r="B167" s="113" t="s">
        <v>15</v>
      </c>
      <c r="C167" s="5"/>
      <c r="D167" s="3"/>
      <c r="E167" s="4"/>
      <c r="F167" s="5"/>
      <c r="G167" s="4"/>
      <c r="H167" s="5"/>
      <c r="I167" s="4"/>
      <c r="J167" s="5"/>
      <c r="K167" s="4"/>
      <c r="L167" s="2"/>
    </row>
    <row r="168" spans="1:12" s="111" customFormat="1" ht="22.5" customHeight="1" x14ac:dyDescent="0.15">
      <c r="A168" s="119" t="s">
        <v>14</v>
      </c>
      <c r="B168" s="120"/>
      <c r="C168" s="121"/>
      <c r="D168" s="122"/>
      <c r="E168" s="123"/>
      <c r="F168" s="121"/>
      <c r="G168" s="123"/>
      <c r="H168" s="121"/>
      <c r="I168" s="123"/>
      <c r="J168" s="121"/>
      <c r="K168" s="123"/>
      <c r="L168" s="6"/>
    </row>
    <row r="169" spans="1:12" s="111" customFormat="1" ht="11.25" customHeight="1" x14ac:dyDescent="0.15">
      <c r="A169" s="117" t="s">
        <v>20</v>
      </c>
      <c r="B169" s="113" t="s">
        <v>15</v>
      </c>
      <c r="C169" s="124">
        <f>C170-C171</f>
        <v>0</v>
      </c>
      <c r="D169" s="125">
        <f>D170-D171</f>
        <v>0</v>
      </c>
      <c r="E169" s="126"/>
      <c r="F169" s="124"/>
      <c r="G169" s="126"/>
      <c r="H169" s="124"/>
      <c r="I169" s="126"/>
      <c r="J169" s="124"/>
      <c r="K169" s="126"/>
      <c r="L169" s="176" t="s">
        <v>75</v>
      </c>
    </row>
    <row r="170" spans="1:12" s="111" customFormat="1" ht="11.25" customHeight="1" x14ac:dyDescent="0.15">
      <c r="A170" s="117" t="s">
        <v>18</v>
      </c>
      <c r="B170" s="113" t="s">
        <v>15</v>
      </c>
      <c r="C170" s="5"/>
      <c r="D170" s="3"/>
      <c r="E170" s="4"/>
      <c r="F170" s="4"/>
      <c r="G170" s="4"/>
      <c r="H170" s="4"/>
      <c r="I170" s="4"/>
      <c r="J170" s="4"/>
      <c r="K170" s="4"/>
      <c r="L170" s="177"/>
    </row>
    <row r="171" spans="1:12" s="111" customFormat="1" ht="11.25" customHeight="1" x14ac:dyDescent="0.15">
      <c r="A171" s="127" t="s">
        <v>19</v>
      </c>
      <c r="B171" s="128" t="s">
        <v>15</v>
      </c>
      <c r="C171" s="8"/>
      <c r="D171" s="7"/>
      <c r="E171" s="4"/>
      <c r="F171" s="4"/>
      <c r="G171" s="4"/>
      <c r="H171" s="4"/>
      <c r="I171" s="4"/>
      <c r="J171" s="4"/>
      <c r="K171" s="4"/>
      <c r="L171" s="178"/>
    </row>
    <row r="172" spans="1:12" s="111" customFormat="1" ht="22.5" customHeight="1" x14ac:dyDescent="0.15">
      <c r="A172" s="132" t="s">
        <v>41</v>
      </c>
      <c r="B172" s="133"/>
      <c r="C172" s="139"/>
      <c r="D172" s="140"/>
      <c r="E172" s="141"/>
      <c r="F172" s="139"/>
      <c r="G172" s="141"/>
      <c r="H172" s="139"/>
      <c r="I172" s="141"/>
      <c r="J172" s="139"/>
      <c r="K172" s="141"/>
      <c r="L172" s="2"/>
    </row>
    <row r="173" spans="1:12" s="111" customFormat="1" ht="11.25" customHeight="1" x14ac:dyDescent="0.15">
      <c r="A173" s="117" t="s">
        <v>20</v>
      </c>
      <c r="B173" s="113" t="s">
        <v>15</v>
      </c>
      <c r="C173" s="124">
        <f t="shared" ref="C173:K173" si="27">C174-C175</f>
        <v>0</v>
      </c>
      <c r="D173" s="125">
        <f t="shared" si="27"/>
        <v>0</v>
      </c>
      <c r="E173" s="126">
        <f t="shared" si="27"/>
        <v>0</v>
      </c>
      <c r="F173" s="124">
        <f t="shared" si="27"/>
        <v>0</v>
      </c>
      <c r="G173" s="126">
        <f t="shared" si="27"/>
        <v>0</v>
      </c>
      <c r="H173" s="124">
        <f t="shared" si="27"/>
        <v>0</v>
      </c>
      <c r="I173" s="126">
        <f t="shared" si="27"/>
        <v>0</v>
      </c>
      <c r="J173" s="124">
        <f t="shared" si="27"/>
        <v>0</v>
      </c>
      <c r="K173" s="126">
        <f t="shared" si="27"/>
        <v>0</v>
      </c>
      <c r="L173" s="2"/>
    </row>
    <row r="174" spans="1:12" s="111" customFormat="1" ht="11.25" customHeight="1" x14ac:dyDescent="0.15">
      <c r="A174" s="117" t="s">
        <v>18</v>
      </c>
      <c r="B174" s="113" t="s">
        <v>15</v>
      </c>
      <c r="C174" s="5"/>
      <c r="D174" s="3"/>
      <c r="E174" s="4"/>
      <c r="F174" s="5"/>
      <c r="G174" s="4"/>
      <c r="H174" s="5"/>
      <c r="I174" s="4"/>
      <c r="J174" s="5"/>
      <c r="K174" s="4"/>
      <c r="L174" s="2"/>
    </row>
    <row r="175" spans="1:12" s="111" customFormat="1" ht="11.25" customHeight="1" x14ac:dyDescent="0.15">
      <c r="A175" s="117" t="s">
        <v>19</v>
      </c>
      <c r="B175" s="113" t="s">
        <v>15</v>
      </c>
      <c r="C175" s="5"/>
      <c r="D175" s="3"/>
      <c r="E175" s="4"/>
      <c r="F175" s="5"/>
      <c r="G175" s="4"/>
      <c r="H175" s="5"/>
      <c r="I175" s="4"/>
      <c r="J175" s="5"/>
      <c r="K175" s="4"/>
      <c r="L175" s="2"/>
    </row>
    <row r="176" spans="1:12" s="111" customFormat="1" ht="25.5" customHeight="1" x14ac:dyDescent="0.15">
      <c r="A176" s="119" t="s">
        <v>14</v>
      </c>
      <c r="B176" s="120"/>
      <c r="C176" s="121"/>
      <c r="D176" s="122"/>
      <c r="E176" s="123"/>
      <c r="F176" s="121"/>
      <c r="G176" s="123"/>
      <c r="H176" s="121"/>
      <c r="I176" s="123"/>
      <c r="J176" s="121"/>
      <c r="K176" s="123"/>
      <c r="L176" s="6"/>
    </row>
    <row r="177" spans="1:12" s="111" customFormat="1" ht="11.25" customHeight="1" x14ac:dyDescent="0.15">
      <c r="A177" s="117" t="s">
        <v>20</v>
      </c>
      <c r="B177" s="113" t="s">
        <v>15</v>
      </c>
      <c r="C177" s="124">
        <f>C178-C179</f>
        <v>0</v>
      </c>
      <c r="D177" s="125">
        <f>D178-D179</f>
        <v>0</v>
      </c>
      <c r="E177" s="126"/>
      <c r="F177" s="124"/>
      <c r="G177" s="126"/>
      <c r="H177" s="124"/>
      <c r="I177" s="126"/>
      <c r="J177" s="124"/>
      <c r="K177" s="126"/>
      <c r="L177" s="176" t="s">
        <v>75</v>
      </c>
    </row>
    <row r="178" spans="1:12" s="111" customFormat="1" ht="11.25" customHeight="1" x14ac:dyDescent="0.15">
      <c r="A178" s="117" t="s">
        <v>18</v>
      </c>
      <c r="B178" s="113" t="s">
        <v>15</v>
      </c>
      <c r="C178" s="5"/>
      <c r="D178" s="3"/>
      <c r="E178" s="4"/>
      <c r="F178" s="4"/>
      <c r="G178" s="4"/>
      <c r="H178" s="4"/>
      <c r="I178" s="4"/>
      <c r="J178" s="4"/>
      <c r="K178" s="4"/>
      <c r="L178" s="177"/>
    </row>
    <row r="179" spans="1:12" s="111" customFormat="1" ht="11.25" customHeight="1" x14ac:dyDescent="0.15">
      <c r="A179" s="127" t="s">
        <v>19</v>
      </c>
      <c r="B179" s="128" t="s">
        <v>15</v>
      </c>
      <c r="C179" s="8"/>
      <c r="D179" s="7"/>
      <c r="E179" s="4"/>
      <c r="F179" s="4"/>
      <c r="G179" s="4"/>
      <c r="H179" s="4"/>
      <c r="I179" s="4"/>
      <c r="J179" s="4"/>
      <c r="K179" s="4"/>
      <c r="L179" s="178"/>
    </row>
    <row r="180" spans="1:12" s="111" customFormat="1" ht="24.75" customHeight="1" x14ac:dyDescent="0.15">
      <c r="A180" s="132" t="s">
        <v>42</v>
      </c>
      <c r="B180" s="133"/>
      <c r="C180" s="139"/>
      <c r="D180" s="140"/>
      <c r="E180" s="141"/>
      <c r="F180" s="139"/>
      <c r="G180" s="141"/>
      <c r="H180" s="139"/>
      <c r="I180" s="141"/>
      <c r="J180" s="139"/>
      <c r="K180" s="141"/>
      <c r="L180" s="2"/>
    </row>
    <row r="181" spans="1:12" s="111" customFormat="1" ht="11.25" customHeight="1" x14ac:dyDescent="0.15">
      <c r="A181" s="117" t="s">
        <v>20</v>
      </c>
      <c r="B181" s="113" t="s">
        <v>15</v>
      </c>
      <c r="C181" s="124">
        <f t="shared" ref="C181:K181" si="28">C182-C183</f>
        <v>0</v>
      </c>
      <c r="D181" s="125">
        <f t="shared" si="28"/>
        <v>0</v>
      </c>
      <c r="E181" s="126">
        <f t="shared" si="28"/>
        <v>0</v>
      </c>
      <c r="F181" s="124">
        <f t="shared" si="28"/>
        <v>0</v>
      </c>
      <c r="G181" s="126">
        <f t="shared" si="28"/>
        <v>0</v>
      </c>
      <c r="H181" s="124">
        <f t="shared" si="28"/>
        <v>0</v>
      </c>
      <c r="I181" s="126">
        <f t="shared" si="28"/>
        <v>0</v>
      </c>
      <c r="J181" s="124">
        <f t="shared" si="28"/>
        <v>0</v>
      </c>
      <c r="K181" s="126">
        <f t="shared" si="28"/>
        <v>0</v>
      </c>
      <c r="L181" s="2"/>
    </row>
    <row r="182" spans="1:12" s="111" customFormat="1" ht="11.25" customHeight="1" x14ac:dyDescent="0.15">
      <c r="A182" s="117" t="s">
        <v>18</v>
      </c>
      <c r="B182" s="113" t="s">
        <v>15</v>
      </c>
      <c r="C182" s="5"/>
      <c r="D182" s="3"/>
      <c r="E182" s="4"/>
      <c r="F182" s="5"/>
      <c r="G182" s="4"/>
      <c r="H182" s="5"/>
      <c r="I182" s="4"/>
      <c r="J182" s="5"/>
      <c r="K182" s="4"/>
      <c r="L182" s="2"/>
    </row>
    <row r="183" spans="1:12" s="111" customFormat="1" ht="11.25" customHeight="1" x14ac:dyDescent="0.15">
      <c r="A183" s="117" t="s">
        <v>19</v>
      </c>
      <c r="B183" s="113" t="s">
        <v>15</v>
      </c>
      <c r="C183" s="5"/>
      <c r="D183" s="3"/>
      <c r="E183" s="4"/>
      <c r="F183" s="5"/>
      <c r="G183" s="4"/>
      <c r="H183" s="5"/>
      <c r="I183" s="4"/>
      <c r="J183" s="5"/>
      <c r="K183" s="4"/>
      <c r="L183" s="2"/>
    </row>
    <row r="184" spans="1:12" s="111" customFormat="1" ht="22.5" customHeight="1" x14ac:dyDescent="0.15">
      <c r="A184" s="119" t="s">
        <v>14</v>
      </c>
      <c r="B184" s="120"/>
      <c r="C184" s="121"/>
      <c r="D184" s="122"/>
      <c r="E184" s="123"/>
      <c r="F184" s="121"/>
      <c r="G184" s="123"/>
      <c r="H184" s="121"/>
      <c r="I184" s="123"/>
      <c r="J184" s="121"/>
      <c r="K184" s="123"/>
      <c r="L184" s="6"/>
    </row>
    <row r="185" spans="1:12" s="111" customFormat="1" ht="11.25" customHeight="1" x14ac:dyDescent="0.15">
      <c r="A185" s="117" t="s">
        <v>20</v>
      </c>
      <c r="B185" s="113" t="s">
        <v>15</v>
      </c>
      <c r="C185" s="124">
        <f>C186-C187</f>
        <v>0</v>
      </c>
      <c r="D185" s="125">
        <f>D186-D187</f>
        <v>0</v>
      </c>
      <c r="E185" s="126"/>
      <c r="F185" s="124"/>
      <c r="G185" s="126"/>
      <c r="H185" s="124"/>
      <c r="I185" s="126"/>
      <c r="J185" s="124"/>
      <c r="K185" s="126"/>
      <c r="L185" s="176" t="s">
        <v>74</v>
      </c>
    </row>
    <row r="186" spans="1:12" s="111" customFormat="1" ht="11.25" customHeight="1" x14ac:dyDescent="0.15">
      <c r="A186" s="117" t="s">
        <v>18</v>
      </c>
      <c r="B186" s="113" t="s">
        <v>15</v>
      </c>
      <c r="C186" s="5"/>
      <c r="D186" s="3"/>
      <c r="E186" s="4"/>
      <c r="F186" s="4"/>
      <c r="G186" s="4"/>
      <c r="H186" s="4"/>
      <c r="I186" s="4"/>
      <c r="J186" s="4"/>
      <c r="K186" s="4"/>
      <c r="L186" s="177"/>
    </row>
    <row r="187" spans="1:12" s="111" customFormat="1" ht="11.25" customHeight="1" x14ac:dyDescent="0.15">
      <c r="A187" s="127" t="s">
        <v>19</v>
      </c>
      <c r="B187" s="128" t="s">
        <v>15</v>
      </c>
      <c r="C187" s="8"/>
      <c r="D187" s="7"/>
      <c r="E187" s="4"/>
      <c r="F187" s="4"/>
      <c r="G187" s="4"/>
      <c r="H187" s="4"/>
      <c r="I187" s="4"/>
      <c r="J187" s="4"/>
      <c r="K187" s="4"/>
      <c r="L187" s="178"/>
    </row>
    <row r="188" spans="1:12" s="111" customFormat="1" ht="24" customHeight="1" x14ac:dyDescent="0.15">
      <c r="A188" s="132" t="s">
        <v>43</v>
      </c>
      <c r="B188" s="133"/>
      <c r="C188" s="139"/>
      <c r="D188" s="140"/>
      <c r="E188" s="141"/>
      <c r="F188" s="139"/>
      <c r="G188" s="141"/>
      <c r="H188" s="139"/>
      <c r="I188" s="141"/>
      <c r="J188" s="139"/>
      <c r="K188" s="141"/>
      <c r="L188" s="2"/>
    </row>
    <row r="189" spans="1:12" s="111" customFormat="1" ht="11.25" customHeight="1" x14ac:dyDescent="0.15">
      <c r="A189" s="117" t="s">
        <v>20</v>
      </c>
      <c r="B189" s="113" t="s">
        <v>15</v>
      </c>
      <c r="C189" s="124">
        <f t="shared" ref="C189:K189" si="29">C190-C191</f>
        <v>609</v>
      </c>
      <c r="D189" s="125">
        <f t="shared" si="29"/>
        <v>730</v>
      </c>
      <c r="E189" s="126">
        <f t="shared" si="29"/>
        <v>810</v>
      </c>
      <c r="F189" s="124">
        <f t="shared" si="29"/>
        <v>826</v>
      </c>
      <c r="G189" s="126">
        <f t="shared" si="29"/>
        <v>836</v>
      </c>
      <c r="H189" s="124">
        <f t="shared" si="29"/>
        <v>842</v>
      </c>
      <c r="I189" s="126">
        <f t="shared" si="29"/>
        <v>872</v>
      </c>
      <c r="J189" s="124">
        <f t="shared" si="29"/>
        <v>858</v>
      </c>
      <c r="K189" s="126">
        <f t="shared" si="29"/>
        <v>906</v>
      </c>
      <c r="L189" s="2"/>
    </row>
    <row r="190" spans="1:12" s="111" customFormat="1" ht="11.25" customHeight="1" x14ac:dyDescent="0.15">
      <c r="A190" s="117" t="s">
        <v>18</v>
      </c>
      <c r="B190" s="113" t="s">
        <v>15</v>
      </c>
      <c r="C190" s="5">
        <v>609</v>
      </c>
      <c r="D190" s="3">
        <v>730</v>
      </c>
      <c r="E190" s="4">
        <v>810</v>
      </c>
      <c r="F190" s="5">
        <v>826</v>
      </c>
      <c r="G190" s="4">
        <v>836</v>
      </c>
      <c r="H190" s="5">
        <v>842</v>
      </c>
      <c r="I190" s="4">
        <v>872</v>
      </c>
      <c r="J190" s="5">
        <v>858</v>
      </c>
      <c r="K190" s="4">
        <v>906</v>
      </c>
      <c r="L190" s="2"/>
    </row>
    <row r="191" spans="1:12" s="111" customFormat="1" ht="11.25" customHeight="1" x14ac:dyDescent="0.15">
      <c r="A191" s="117" t="s">
        <v>19</v>
      </c>
      <c r="B191" s="113" t="s">
        <v>15</v>
      </c>
      <c r="C191" s="5"/>
      <c r="D191" s="3"/>
      <c r="E191" s="4"/>
      <c r="F191" s="5"/>
      <c r="G191" s="4"/>
      <c r="H191" s="5"/>
      <c r="I191" s="4"/>
      <c r="J191" s="5"/>
      <c r="K191" s="4"/>
      <c r="L191" s="2"/>
    </row>
    <row r="192" spans="1:12" s="111" customFormat="1" ht="24" customHeight="1" x14ac:dyDescent="0.15">
      <c r="A192" s="119" t="s">
        <v>14</v>
      </c>
      <c r="B192" s="120"/>
      <c r="C192" s="121"/>
      <c r="D192" s="122"/>
      <c r="E192" s="123"/>
      <c r="F192" s="121"/>
      <c r="G192" s="123"/>
      <c r="H192" s="121"/>
      <c r="I192" s="123"/>
      <c r="J192" s="121"/>
      <c r="K192" s="123"/>
      <c r="L192" s="6"/>
    </row>
    <row r="193" spans="1:12" s="111" customFormat="1" ht="11.25" customHeight="1" x14ac:dyDescent="0.15">
      <c r="A193" s="117" t="s">
        <v>20</v>
      </c>
      <c r="B193" s="113" t="s">
        <v>15</v>
      </c>
      <c r="C193" s="124">
        <f>C194-C195</f>
        <v>0</v>
      </c>
      <c r="D193" s="125">
        <f>D194-D195</f>
        <v>0</v>
      </c>
      <c r="E193" s="126"/>
      <c r="F193" s="124"/>
      <c r="G193" s="126"/>
      <c r="H193" s="124"/>
      <c r="I193" s="126"/>
      <c r="J193" s="124"/>
      <c r="K193" s="126"/>
      <c r="L193" s="176" t="s">
        <v>75</v>
      </c>
    </row>
    <row r="194" spans="1:12" s="111" customFormat="1" ht="11.25" customHeight="1" x14ac:dyDescent="0.15">
      <c r="A194" s="117" t="s">
        <v>18</v>
      </c>
      <c r="B194" s="113" t="s">
        <v>15</v>
      </c>
      <c r="C194" s="5"/>
      <c r="D194" s="3"/>
      <c r="E194" s="4"/>
      <c r="F194" s="4"/>
      <c r="G194" s="4"/>
      <c r="H194" s="4"/>
      <c r="I194" s="4"/>
      <c r="J194" s="4"/>
      <c r="K194" s="4"/>
      <c r="L194" s="177"/>
    </row>
    <row r="195" spans="1:12" s="111" customFormat="1" ht="11.25" customHeight="1" x14ac:dyDescent="0.15">
      <c r="A195" s="127" t="s">
        <v>19</v>
      </c>
      <c r="B195" s="128" t="s">
        <v>15</v>
      </c>
      <c r="C195" s="8"/>
      <c r="D195" s="7"/>
      <c r="E195" s="4"/>
      <c r="F195" s="4"/>
      <c r="G195" s="4"/>
      <c r="H195" s="4"/>
      <c r="I195" s="4"/>
      <c r="J195" s="4"/>
      <c r="K195" s="4"/>
      <c r="L195" s="178"/>
    </row>
    <row r="196" spans="1:12" s="111" customFormat="1" ht="24.75" customHeight="1" x14ac:dyDescent="0.15">
      <c r="A196" s="132" t="s">
        <v>44</v>
      </c>
      <c r="B196" s="133"/>
      <c r="C196" s="139"/>
      <c r="D196" s="140"/>
      <c r="E196" s="141"/>
      <c r="F196" s="139"/>
      <c r="G196" s="141"/>
      <c r="H196" s="139"/>
      <c r="I196" s="141"/>
      <c r="J196" s="139"/>
      <c r="K196" s="141"/>
      <c r="L196" s="2"/>
    </row>
    <row r="197" spans="1:12" s="111" customFormat="1" ht="11.25" customHeight="1" x14ac:dyDescent="0.15">
      <c r="A197" s="117" t="s">
        <v>20</v>
      </c>
      <c r="B197" s="113" t="s">
        <v>15</v>
      </c>
      <c r="C197" s="124">
        <f t="shared" ref="C197:K197" si="30">C198-C199</f>
        <v>0</v>
      </c>
      <c r="D197" s="125">
        <f t="shared" si="30"/>
        <v>0</v>
      </c>
      <c r="E197" s="126">
        <f t="shared" si="30"/>
        <v>0</v>
      </c>
      <c r="F197" s="124">
        <f t="shared" si="30"/>
        <v>0</v>
      </c>
      <c r="G197" s="126">
        <f t="shared" si="30"/>
        <v>0</v>
      </c>
      <c r="H197" s="124">
        <f t="shared" si="30"/>
        <v>0</v>
      </c>
      <c r="I197" s="126">
        <f t="shared" si="30"/>
        <v>0</v>
      </c>
      <c r="J197" s="124">
        <f t="shared" si="30"/>
        <v>0</v>
      </c>
      <c r="K197" s="126">
        <f t="shared" si="30"/>
        <v>0</v>
      </c>
      <c r="L197" s="2"/>
    </row>
    <row r="198" spans="1:12" s="111" customFormat="1" ht="11.25" customHeight="1" x14ac:dyDescent="0.15">
      <c r="A198" s="117" t="s">
        <v>18</v>
      </c>
      <c r="B198" s="113" t="s">
        <v>15</v>
      </c>
      <c r="C198" s="5"/>
      <c r="D198" s="3"/>
      <c r="E198" s="4"/>
      <c r="F198" s="5"/>
      <c r="G198" s="4"/>
      <c r="H198" s="5"/>
      <c r="I198" s="4"/>
      <c r="J198" s="5"/>
      <c r="K198" s="4"/>
      <c r="L198" s="2"/>
    </row>
    <row r="199" spans="1:12" s="111" customFormat="1" ht="11.25" customHeight="1" x14ac:dyDescent="0.15">
      <c r="A199" s="117" t="s">
        <v>19</v>
      </c>
      <c r="B199" s="113" t="s">
        <v>15</v>
      </c>
      <c r="C199" s="5"/>
      <c r="D199" s="3"/>
      <c r="E199" s="4"/>
      <c r="F199" s="5"/>
      <c r="G199" s="4"/>
      <c r="H199" s="5"/>
      <c r="I199" s="4"/>
      <c r="J199" s="5"/>
      <c r="K199" s="4"/>
      <c r="L199" s="2"/>
    </row>
    <row r="200" spans="1:12" s="111" customFormat="1" ht="21.75" customHeight="1" x14ac:dyDescent="0.15">
      <c r="A200" s="119" t="s">
        <v>14</v>
      </c>
      <c r="B200" s="120"/>
      <c r="C200" s="121"/>
      <c r="D200" s="122"/>
      <c r="E200" s="123"/>
      <c r="F200" s="121"/>
      <c r="G200" s="123"/>
      <c r="H200" s="121"/>
      <c r="I200" s="123"/>
      <c r="J200" s="121"/>
      <c r="K200" s="123"/>
      <c r="L200" s="6"/>
    </row>
    <row r="201" spans="1:12" s="111" customFormat="1" ht="11.25" customHeight="1" x14ac:dyDescent="0.15">
      <c r="A201" s="117" t="s">
        <v>20</v>
      </c>
      <c r="B201" s="113" t="s">
        <v>15</v>
      </c>
      <c r="C201" s="124">
        <f>C202-C203</f>
        <v>0</v>
      </c>
      <c r="D201" s="125">
        <f>D202-D203</f>
        <v>0</v>
      </c>
      <c r="E201" s="126"/>
      <c r="F201" s="124"/>
      <c r="G201" s="126"/>
      <c r="H201" s="124"/>
      <c r="I201" s="126"/>
      <c r="J201" s="124"/>
      <c r="K201" s="126"/>
      <c r="L201" s="176" t="s">
        <v>75</v>
      </c>
    </row>
    <row r="202" spans="1:12" s="111" customFormat="1" ht="11.25" customHeight="1" x14ac:dyDescent="0.15">
      <c r="A202" s="117" t="s">
        <v>18</v>
      </c>
      <c r="B202" s="113" t="s">
        <v>15</v>
      </c>
      <c r="C202" s="5"/>
      <c r="D202" s="3"/>
      <c r="E202" s="4"/>
      <c r="F202" s="4"/>
      <c r="G202" s="4"/>
      <c r="H202" s="4"/>
      <c r="I202" s="4"/>
      <c r="J202" s="4"/>
      <c r="K202" s="4"/>
      <c r="L202" s="177"/>
    </row>
    <row r="203" spans="1:12" s="111" customFormat="1" ht="11.25" customHeight="1" x14ac:dyDescent="0.15">
      <c r="A203" s="127" t="s">
        <v>19</v>
      </c>
      <c r="B203" s="128" t="s">
        <v>15</v>
      </c>
      <c r="C203" s="8"/>
      <c r="D203" s="7"/>
      <c r="E203" s="4"/>
      <c r="F203" s="4"/>
      <c r="G203" s="4"/>
      <c r="H203" s="4"/>
      <c r="I203" s="4"/>
      <c r="J203" s="4"/>
      <c r="K203" s="4"/>
      <c r="L203" s="178"/>
    </row>
    <row r="204" spans="1:12" s="111" customFormat="1" ht="24.75" customHeight="1" x14ac:dyDescent="0.15">
      <c r="A204" s="132" t="s">
        <v>45</v>
      </c>
      <c r="B204" s="133"/>
      <c r="C204" s="139"/>
      <c r="D204" s="140"/>
      <c r="E204" s="141"/>
      <c r="F204" s="139"/>
      <c r="G204" s="141"/>
      <c r="H204" s="139"/>
      <c r="I204" s="141"/>
      <c r="J204" s="139"/>
      <c r="K204" s="141"/>
      <c r="L204" s="2"/>
    </row>
    <row r="205" spans="1:12" s="111" customFormat="1" ht="11.25" customHeight="1" x14ac:dyDescent="0.15">
      <c r="A205" s="117" t="s">
        <v>20</v>
      </c>
      <c r="B205" s="113" t="s">
        <v>15</v>
      </c>
      <c r="C205" s="124">
        <f t="shared" ref="C205:K205" si="31">C206-C207</f>
        <v>0</v>
      </c>
      <c r="D205" s="125">
        <f t="shared" si="31"/>
        <v>0</v>
      </c>
      <c r="E205" s="126">
        <f t="shared" si="31"/>
        <v>0</v>
      </c>
      <c r="F205" s="124">
        <f t="shared" si="31"/>
        <v>0</v>
      </c>
      <c r="G205" s="126">
        <f t="shared" si="31"/>
        <v>0</v>
      </c>
      <c r="H205" s="124">
        <f t="shared" si="31"/>
        <v>0</v>
      </c>
      <c r="I205" s="126">
        <f t="shared" si="31"/>
        <v>0</v>
      </c>
      <c r="J205" s="124">
        <f t="shared" si="31"/>
        <v>0</v>
      </c>
      <c r="K205" s="126">
        <f t="shared" si="31"/>
        <v>0</v>
      </c>
      <c r="L205" s="2"/>
    </row>
    <row r="206" spans="1:12" s="111" customFormat="1" ht="11.25" customHeight="1" x14ac:dyDescent="0.15">
      <c r="A206" s="117" t="s">
        <v>18</v>
      </c>
      <c r="B206" s="113" t="s">
        <v>15</v>
      </c>
      <c r="C206" s="5"/>
      <c r="D206" s="3"/>
      <c r="E206" s="4"/>
      <c r="F206" s="5"/>
      <c r="G206" s="4"/>
      <c r="H206" s="5"/>
      <c r="I206" s="4"/>
      <c r="J206" s="5"/>
      <c r="K206" s="4"/>
      <c r="L206" s="2"/>
    </row>
    <row r="207" spans="1:12" s="111" customFormat="1" ht="11.25" customHeight="1" x14ac:dyDescent="0.15">
      <c r="A207" s="117" t="s">
        <v>19</v>
      </c>
      <c r="B207" s="113" t="s">
        <v>15</v>
      </c>
      <c r="C207" s="5"/>
      <c r="D207" s="3"/>
      <c r="E207" s="4"/>
      <c r="F207" s="5"/>
      <c r="G207" s="4"/>
      <c r="H207" s="5"/>
      <c r="I207" s="4"/>
      <c r="J207" s="5"/>
      <c r="K207" s="4"/>
      <c r="L207" s="2"/>
    </row>
    <row r="208" spans="1:12" s="111" customFormat="1" ht="21" customHeight="1" x14ac:dyDescent="0.15">
      <c r="A208" s="119" t="s">
        <v>14</v>
      </c>
      <c r="B208" s="120"/>
      <c r="C208" s="121"/>
      <c r="D208" s="122"/>
      <c r="E208" s="123"/>
      <c r="F208" s="121"/>
      <c r="G208" s="123"/>
      <c r="H208" s="121"/>
      <c r="I208" s="123"/>
      <c r="J208" s="121"/>
      <c r="K208" s="123"/>
      <c r="L208" s="6"/>
    </row>
    <row r="209" spans="1:12" s="111" customFormat="1" ht="11.25" customHeight="1" x14ac:dyDescent="0.15">
      <c r="A209" s="117" t="s">
        <v>20</v>
      </c>
      <c r="B209" s="113" t="s">
        <v>15</v>
      </c>
      <c r="C209" s="124">
        <f>C210-C211</f>
        <v>0</v>
      </c>
      <c r="D209" s="125">
        <f>D210-D211</f>
        <v>0</v>
      </c>
      <c r="E209" s="126"/>
      <c r="F209" s="124"/>
      <c r="G209" s="126"/>
      <c r="H209" s="124"/>
      <c r="I209" s="126"/>
      <c r="J209" s="124"/>
      <c r="K209" s="126"/>
      <c r="L209" s="176" t="s">
        <v>74</v>
      </c>
    </row>
    <row r="210" spans="1:12" s="111" customFormat="1" ht="11.25" customHeight="1" x14ac:dyDescent="0.15">
      <c r="A210" s="117" t="s">
        <v>18</v>
      </c>
      <c r="B210" s="113" t="s">
        <v>15</v>
      </c>
      <c r="C210" s="5"/>
      <c r="D210" s="3"/>
      <c r="E210" s="4"/>
      <c r="F210" s="4"/>
      <c r="G210" s="4"/>
      <c r="H210" s="4"/>
      <c r="I210" s="4"/>
      <c r="J210" s="4"/>
      <c r="K210" s="4"/>
      <c r="L210" s="177"/>
    </row>
    <row r="211" spans="1:12" s="111" customFormat="1" ht="11.25" customHeight="1" x14ac:dyDescent="0.15">
      <c r="A211" s="127" t="s">
        <v>19</v>
      </c>
      <c r="B211" s="128" t="s">
        <v>15</v>
      </c>
      <c r="C211" s="8"/>
      <c r="D211" s="7"/>
      <c r="E211" s="4"/>
      <c r="F211" s="4"/>
      <c r="G211" s="4"/>
      <c r="H211" s="4"/>
      <c r="I211" s="4"/>
      <c r="J211" s="4"/>
      <c r="K211" s="4"/>
      <c r="L211" s="178"/>
    </row>
    <row r="212" spans="1:12" s="111" customFormat="1" ht="11.25" customHeight="1" x14ac:dyDescent="0.15">
      <c r="A212" s="132" t="s">
        <v>46</v>
      </c>
      <c r="B212" s="133"/>
      <c r="C212" s="139"/>
      <c r="D212" s="140"/>
      <c r="E212" s="141"/>
      <c r="F212" s="139"/>
      <c r="G212" s="141"/>
      <c r="H212" s="139"/>
      <c r="I212" s="141"/>
      <c r="J212" s="139"/>
      <c r="K212" s="141"/>
      <c r="L212" s="2"/>
    </row>
    <row r="213" spans="1:12" s="111" customFormat="1" ht="11.25" customHeight="1" x14ac:dyDescent="0.15">
      <c r="A213" s="117" t="s">
        <v>20</v>
      </c>
      <c r="B213" s="113" t="s">
        <v>15</v>
      </c>
      <c r="C213" s="124">
        <f t="shared" ref="C213:K213" si="32">C214-C215</f>
        <v>0</v>
      </c>
      <c r="D213" s="125">
        <f t="shared" si="32"/>
        <v>0</v>
      </c>
      <c r="E213" s="126">
        <f t="shared" si="32"/>
        <v>0</v>
      </c>
      <c r="F213" s="124">
        <f t="shared" si="32"/>
        <v>0</v>
      </c>
      <c r="G213" s="126">
        <f t="shared" si="32"/>
        <v>0</v>
      </c>
      <c r="H213" s="124">
        <f t="shared" si="32"/>
        <v>0</v>
      </c>
      <c r="I213" s="126">
        <f t="shared" si="32"/>
        <v>0</v>
      </c>
      <c r="J213" s="124">
        <f t="shared" si="32"/>
        <v>0</v>
      </c>
      <c r="K213" s="126">
        <f t="shared" si="32"/>
        <v>0</v>
      </c>
      <c r="L213" s="2"/>
    </row>
    <row r="214" spans="1:12" s="111" customFormat="1" ht="11.25" customHeight="1" x14ac:dyDescent="0.15">
      <c r="A214" s="117" t="s">
        <v>18</v>
      </c>
      <c r="B214" s="113" t="s">
        <v>15</v>
      </c>
      <c r="C214" s="5"/>
      <c r="D214" s="3"/>
      <c r="E214" s="4"/>
      <c r="F214" s="5"/>
      <c r="G214" s="4"/>
      <c r="H214" s="5"/>
      <c r="I214" s="4"/>
      <c r="J214" s="5"/>
      <c r="K214" s="4"/>
      <c r="L214" s="2"/>
    </row>
    <row r="215" spans="1:12" s="111" customFormat="1" ht="11.25" customHeight="1" x14ac:dyDescent="0.15">
      <c r="A215" s="117" t="s">
        <v>19</v>
      </c>
      <c r="B215" s="113" t="s">
        <v>15</v>
      </c>
      <c r="C215" s="5"/>
      <c r="D215" s="3"/>
      <c r="E215" s="4"/>
      <c r="F215" s="5"/>
      <c r="G215" s="4"/>
      <c r="H215" s="5"/>
      <c r="I215" s="4"/>
      <c r="J215" s="5"/>
      <c r="K215" s="4"/>
      <c r="L215" s="2"/>
    </row>
    <row r="216" spans="1:12" s="111" customFormat="1" ht="22.5" customHeight="1" x14ac:dyDescent="0.15">
      <c r="A216" s="119" t="s">
        <v>14</v>
      </c>
      <c r="B216" s="120"/>
      <c r="C216" s="121"/>
      <c r="D216" s="122"/>
      <c r="E216" s="123"/>
      <c r="F216" s="121"/>
      <c r="G216" s="123"/>
      <c r="H216" s="121"/>
      <c r="I216" s="123"/>
      <c r="J216" s="121"/>
      <c r="K216" s="123"/>
      <c r="L216" s="6"/>
    </row>
    <row r="217" spans="1:12" s="111" customFormat="1" ht="11.25" customHeight="1" x14ac:dyDescent="0.15">
      <c r="A217" s="117" t="s">
        <v>20</v>
      </c>
      <c r="B217" s="113" t="s">
        <v>15</v>
      </c>
      <c r="C217" s="124">
        <f>C218-C219</f>
        <v>0</v>
      </c>
      <c r="D217" s="125">
        <f>D218-D219</f>
        <v>0</v>
      </c>
      <c r="E217" s="126"/>
      <c r="F217" s="124"/>
      <c r="G217" s="126"/>
      <c r="H217" s="124"/>
      <c r="I217" s="126"/>
      <c r="J217" s="124"/>
      <c r="K217" s="126"/>
      <c r="L217" s="176" t="s">
        <v>74</v>
      </c>
    </row>
    <row r="218" spans="1:12" s="111" customFormat="1" ht="11.25" customHeight="1" x14ac:dyDescent="0.15">
      <c r="A218" s="117" t="s">
        <v>18</v>
      </c>
      <c r="B218" s="113" t="s">
        <v>15</v>
      </c>
      <c r="C218" s="5"/>
      <c r="D218" s="3"/>
      <c r="E218" s="4"/>
      <c r="F218" s="4"/>
      <c r="G218" s="4"/>
      <c r="H218" s="4"/>
      <c r="I218" s="4"/>
      <c r="J218" s="4"/>
      <c r="K218" s="4"/>
      <c r="L218" s="177"/>
    </row>
    <row r="219" spans="1:12" s="111" customFormat="1" ht="11.25" customHeight="1" x14ac:dyDescent="0.15">
      <c r="A219" s="127" t="s">
        <v>19</v>
      </c>
      <c r="B219" s="128" t="s">
        <v>15</v>
      </c>
      <c r="C219" s="8"/>
      <c r="D219" s="7"/>
      <c r="E219" s="4"/>
      <c r="F219" s="4"/>
      <c r="G219" s="4"/>
      <c r="H219" s="4"/>
      <c r="I219" s="4"/>
      <c r="J219" s="4"/>
      <c r="K219" s="4"/>
      <c r="L219" s="178"/>
    </row>
    <row r="220" spans="1:12" s="111" customFormat="1" ht="11.25" customHeight="1" x14ac:dyDescent="0.15">
      <c r="A220" s="132" t="s">
        <v>47</v>
      </c>
      <c r="B220" s="133"/>
      <c r="C220" s="139"/>
      <c r="D220" s="140"/>
      <c r="E220" s="141"/>
      <c r="F220" s="139"/>
      <c r="G220" s="141"/>
      <c r="H220" s="139"/>
      <c r="I220" s="141"/>
      <c r="J220" s="139"/>
      <c r="K220" s="141"/>
      <c r="L220" s="2"/>
    </row>
    <row r="221" spans="1:12" s="111" customFormat="1" ht="11.25" customHeight="1" x14ac:dyDescent="0.15">
      <c r="A221" s="117" t="s">
        <v>20</v>
      </c>
      <c r="B221" s="113" t="s">
        <v>15</v>
      </c>
      <c r="C221" s="124">
        <f t="shared" ref="C221:K221" si="33">C222-C223</f>
        <v>-1334</v>
      </c>
      <c r="D221" s="125">
        <f t="shared" si="33"/>
        <v>2044</v>
      </c>
      <c r="E221" s="126">
        <f t="shared" si="33"/>
        <v>2125</v>
      </c>
      <c r="F221" s="124">
        <f t="shared" si="33"/>
        <v>2167</v>
      </c>
      <c r="G221" s="126">
        <f t="shared" si="33"/>
        <v>2212</v>
      </c>
      <c r="H221" s="124">
        <f t="shared" si="33"/>
        <v>2219</v>
      </c>
      <c r="I221" s="126">
        <f t="shared" si="33"/>
        <v>2303</v>
      </c>
      <c r="J221" s="124">
        <f t="shared" si="33"/>
        <v>2262</v>
      </c>
      <c r="K221" s="126">
        <f t="shared" si="33"/>
        <v>2370</v>
      </c>
      <c r="L221" s="2"/>
    </row>
    <row r="222" spans="1:12" s="111" customFormat="1" ht="11.25" customHeight="1" x14ac:dyDescent="0.15">
      <c r="A222" s="117" t="s">
        <v>18</v>
      </c>
      <c r="B222" s="113" t="s">
        <v>15</v>
      </c>
      <c r="C222" s="5">
        <v>0</v>
      </c>
      <c r="D222" s="3">
        <v>2044</v>
      </c>
      <c r="E222" s="4">
        <v>2125</v>
      </c>
      <c r="F222" s="5">
        <v>2167</v>
      </c>
      <c r="G222" s="4">
        <v>2212</v>
      </c>
      <c r="H222" s="5">
        <v>2219</v>
      </c>
      <c r="I222" s="4">
        <v>2303</v>
      </c>
      <c r="J222" s="5">
        <v>2262</v>
      </c>
      <c r="K222" s="4">
        <v>2370</v>
      </c>
      <c r="L222" s="2"/>
    </row>
    <row r="223" spans="1:12" s="111" customFormat="1" ht="11.25" customHeight="1" x14ac:dyDescent="0.15">
      <c r="A223" s="117" t="s">
        <v>19</v>
      </c>
      <c r="B223" s="113" t="s">
        <v>15</v>
      </c>
      <c r="C223" s="5">
        <v>1334</v>
      </c>
      <c r="D223" s="3"/>
      <c r="E223" s="4"/>
      <c r="F223" s="5"/>
      <c r="G223" s="4"/>
      <c r="H223" s="5"/>
      <c r="I223" s="4"/>
      <c r="J223" s="5"/>
      <c r="K223" s="4"/>
      <c r="L223" s="2"/>
    </row>
    <row r="224" spans="1:12" s="111" customFormat="1" ht="21.75" customHeight="1" x14ac:dyDescent="0.15">
      <c r="A224" s="119" t="s">
        <v>14</v>
      </c>
      <c r="B224" s="120"/>
      <c r="C224" s="121"/>
      <c r="D224" s="122"/>
      <c r="E224" s="123"/>
      <c r="F224" s="121"/>
      <c r="G224" s="123"/>
      <c r="H224" s="121"/>
      <c r="I224" s="123"/>
      <c r="J224" s="121"/>
      <c r="K224" s="123"/>
      <c r="L224" s="6"/>
    </row>
    <row r="225" spans="1:12" s="111" customFormat="1" ht="11.25" customHeight="1" x14ac:dyDescent="0.15">
      <c r="A225" s="117" t="s">
        <v>20</v>
      </c>
      <c r="B225" s="113" t="s">
        <v>15</v>
      </c>
      <c r="C225" s="124">
        <f>C226-C227</f>
        <v>-1334</v>
      </c>
      <c r="D225" s="125">
        <f>D226-D227</f>
        <v>2044</v>
      </c>
      <c r="E225" s="126"/>
      <c r="F225" s="124"/>
      <c r="G225" s="126"/>
      <c r="H225" s="124"/>
      <c r="I225" s="126"/>
      <c r="J225" s="124"/>
      <c r="K225" s="126"/>
      <c r="L225" s="176" t="s">
        <v>74</v>
      </c>
    </row>
    <row r="226" spans="1:12" s="111" customFormat="1" ht="11.25" customHeight="1" x14ac:dyDescent="0.15">
      <c r="A226" s="117" t="s">
        <v>18</v>
      </c>
      <c r="B226" s="113" t="s">
        <v>15</v>
      </c>
      <c r="C226" s="5">
        <v>0</v>
      </c>
      <c r="D226" s="3">
        <v>2044</v>
      </c>
      <c r="E226" s="4">
        <v>2125</v>
      </c>
      <c r="F226" s="4">
        <v>2167</v>
      </c>
      <c r="G226" s="4">
        <v>2212</v>
      </c>
      <c r="H226" s="4">
        <v>2219</v>
      </c>
      <c r="I226" s="4">
        <v>2303</v>
      </c>
      <c r="J226" s="4">
        <v>2262</v>
      </c>
      <c r="K226" s="4">
        <v>2370</v>
      </c>
      <c r="L226" s="177"/>
    </row>
    <row r="227" spans="1:12" s="111" customFormat="1" ht="11.25" customHeight="1" x14ac:dyDescent="0.15">
      <c r="A227" s="127" t="s">
        <v>19</v>
      </c>
      <c r="B227" s="128" t="s">
        <v>15</v>
      </c>
      <c r="C227" s="8">
        <v>1334</v>
      </c>
      <c r="D227" s="7"/>
      <c r="E227" s="4"/>
      <c r="F227" s="4"/>
      <c r="G227" s="4"/>
      <c r="H227" s="4"/>
      <c r="I227" s="4"/>
      <c r="J227" s="4"/>
      <c r="K227" s="4"/>
      <c r="L227" s="178"/>
    </row>
    <row r="228" spans="1:12" s="111" customFormat="1" ht="19.5" customHeight="1" x14ac:dyDescent="0.15">
      <c r="A228" s="132" t="s">
        <v>48</v>
      </c>
      <c r="B228" s="133"/>
      <c r="C228" s="139"/>
      <c r="D228" s="140"/>
      <c r="E228" s="141"/>
      <c r="F228" s="139"/>
      <c r="G228" s="141"/>
      <c r="H228" s="139"/>
      <c r="I228" s="141"/>
      <c r="J228" s="139"/>
      <c r="K228" s="141"/>
      <c r="L228" s="2"/>
    </row>
    <row r="229" spans="1:12" s="111" customFormat="1" ht="11.25" customHeight="1" x14ac:dyDescent="0.15">
      <c r="A229" s="117" t="s">
        <v>20</v>
      </c>
      <c r="B229" s="113" t="s">
        <v>15</v>
      </c>
      <c r="C229" s="124">
        <f t="shared" ref="C229:K229" si="34">C230-C231</f>
        <v>-9518</v>
      </c>
      <c r="D229" s="125">
        <f t="shared" si="34"/>
        <v>-4400</v>
      </c>
      <c r="E229" s="126">
        <f t="shared" si="34"/>
        <v>-1609</v>
      </c>
      <c r="F229" s="124">
        <f t="shared" si="34"/>
        <v>-548</v>
      </c>
      <c r="G229" s="126">
        <f t="shared" si="34"/>
        <v>-441</v>
      </c>
      <c r="H229" s="124">
        <f t="shared" si="34"/>
        <v>-438</v>
      </c>
      <c r="I229" s="126">
        <f t="shared" si="34"/>
        <v>-273</v>
      </c>
      <c r="J229" s="124">
        <f t="shared" si="34"/>
        <v>-330</v>
      </c>
      <c r="K229" s="126">
        <f t="shared" si="34"/>
        <v>-103</v>
      </c>
      <c r="L229" s="2"/>
    </row>
    <row r="230" spans="1:12" s="111" customFormat="1" ht="11.25" customHeight="1" x14ac:dyDescent="0.15">
      <c r="A230" s="117" t="s">
        <v>18</v>
      </c>
      <c r="B230" s="113" t="s">
        <v>15</v>
      </c>
      <c r="C230" s="5">
        <v>260</v>
      </c>
      <c r="D230" s="3">
        <v>308</v>
      </c>
      <c r="E230" s="4">
        <v>443</v>
      </c>
      <c r="F230" s="5">
        <v>452</v>
      </c>
      <c r="G230" s="4">
        <v>459</v>
      </c>
      <c r="H230" s="5">
        <v>462</v>
      </c>
      <c r="I230" s="4">
        <v>477</v>
      </c>
      <c r="J230" s="5">
        <v>470</v>
      </c>
      <c r="K230" s="4">
        <v>497</v>
      </c>
      <c r="L230" s="2"/>
    </row>
    <row r="231" spans="1:12" s="111" customFormat="1" ht="11.25" customHeight="1" x14ac:dyDescent="0.15">
      <c r="A231" s="117" t="s">
        <v>19</v>
      </c>
      <c r="B231" s="113" t="s">
        <v>15</v>
      </c>
      <c r="C231" s="5">
        <v>9778</v>
      </c>
      <c r="D231" s="3">
        <v>4708</v>
      </c>
      <c r="E231" s="4">
        <v>2052</v>
      </c>
      <c r="F231" s="5">
        <v>1000</v>
      </c>
      <c r="G231" s="4">
        <v>900</v>
      </c>
      <c r="H231" s="5">
        <v>900</v>
      </c>
      <c r="I231" s="4">
        <v>750</v>
      </c>
      <c r="J231" s="5">
        <v>800</v>
      </c>
      <c r="K231" s="4">
        <v>600</v>
      </c>
      <c r="L231" s="2"/>
    </row>
    <row r="232" spans="1:12" s="111" customFormat="1" ht="23.25" customHeight="1" x14ac:dyDescent="0.15">
      <c r="A232" s="119" t="s">
        <v>14</v>
      </c>
      <c r="B232" s="120"/>
      <c r="C232" s="121"/>
      <c r="D232" s="122"/>
      <c r="E232" s="123"/>
      <c r="F232" s="121"/>
      <c r="G232" s="123"/>
      <c r="H232" s="121"/>
      <c r="I232" s="123"/>
      <c r="J232" s="121"/>
      <c r="K232" s="123"/>
      <c r="L232" s="6"/>
    </row>
    <row r="233" spans="1:12" s="111" customFormat="1" ht="11.25" customHeight="1" x14ac:dyDescent="0.15">
      <c r="A233" s="117" t="s">
        <v>20</v>
      </c>
      <c r="B233" s="113" t="s">
        <v>15</v>
      </c>
      <c r="C233" s="124">
        <f>C234-C235</f>
        <v>0</v>
      </c>
      <c r="D233" s="125">
        <f>D234-D235</f>
        <v>0</v>
      </c>
      <c r="E233" s="126"/>
      <c r="F233" s="124"/>
      <c r="G233" s="126"/>
      <c r="H233" s="124"/>
      <c r="I233" s="126"/>
      <c r="J233" s="124"/>
      <c r="K233" s="126"/>
      <c r="L233" s="176" t="s">
        <v>74</v>
      </c>
    </row>
    <row r="234" spans="1:12" s="111" customFormat="1" ht="11.25" customHeight="1" x14ac:dyDescent="0.15">
      <c r="A234" s="117" t="s">
        <v>18</v>
      </c>
      <c r="B234" s="113" t="s">
        <v>15</v>
      </c>
      <c r="C234" s="5"/>
      <c r="D234" s="3"/>
      <c r="E234" s="4"/>
      <c r="F234" s="4"/>
      <c r="G234" s="4"/>
      <c r="H234" s="4"/>
      <c r="I234" s="4"/>
      <c r="J234" s="4"/>
      <c r="K234" s="4"/>
      <c r="L234" s="177"/>
    </row>
    <row r="235" spans="1:12" s="111" customFormat="1" ht="11.25" customHeight="1" x14ac:dyDescent="0.15">
      <c r="A235" s="127" t="s">
        <v>19</v>
      </c>
      <c r="B235" s="128" t="s">
        <v>15</v>
      </c>
      <c r="C235" s="8"/>
      <c r="D235" s="7"/>
      <c r="E235" s="4"/>
      <c r="F235" s="4"/>
      <c r="G235" s="4"/>
      <c r="H235" s="4"/>
      <c r="I235" s="4"/>
      <c r="J235" s="4"/>
      <c r="K235" s="4"/>
      <c r="L235" s="178"/>
    </row>
    <row r="236" spans="1:12" s="111" customFormat="1" ht="32.25" customHeight="1" x14ac:dyDescent="0.15">
      <c r="A236" s="132" t="s">
        <v>49</v>
      </c>
      <c r="B236" s="133"/>
      <c r="C236" s="139"/>
      <c r="D236" s="140"/>
      <c r="E236" s="141"/>
      <c r="F236" s="139"/>
      <c r="G236" s="141"/>
      <c r="H236" s="139"/>
      <c r="I236" s="141"/>
      <c r="J236" s="139"/>
      <c r="K236" s="141"/>
      <c r="L236" s="2"/>
    </row>
    <row r="237" spans="1:12" s="111" customFormat="1" ht="11.25" customHeight="1" x14ac:dyDescent="0.15">
      <c r="A237" s="117" t="s">
        <v>20</v>
      </c>
      <c r="B237" s="113" t="s">
        <v>15</v>
      </c>
      <c r="C237" s="124">
        <f t="shared" ref="C237:K237" si="35">C238-C239</f>
        <v>128</v>
      </c>
      <c r="D237" s="125">
        <f t="shared" si="35"/>
        <v>137</v>
      </c>
      <c r="E237" s="126">
        <f t="shared" si="35"/>
        <v>144</v>
      </c>
      <c r="F237" s="124">
        <f t="shared" si="35"/>
        <v>147</v>
      </c>
      <c r="G237" s="126">
        <f t="shared" si="35"/>
        <v>150</v>
      </c>
      <c r="H237" s="124">
        <f t="shared" si="35"/>
        <v>150</v>
      </c>
      <c r="I237" s="126">
        <f t="shared" si="35"/>
        <v>156</v>
      </c>
      <c r="J237" s="124">
        <f t="shared" si="35"/>
        <v>151</v>
      </c>
      <c r="K237" s="126">
        <f t="shared" si="35"/>
        <v>161</v>
      </c>
      <c r="L237" s="2"/>
    </row>
    <row r="238" spans="1:12" s="111" customFormat="1" ht="11.25" customHeight="1" x14ac:dyDescent="0.15">
      <c r="A238" s="117" t="s">
        <v>18</v>
      </c>
      <c r="B238" s="113" t="s">
        <v>15</v>
      </c>
      <c r="C238" s="118">
        <v>128</v>
      </c>
      <c r="D238" s="3">
        <v>137</v>
      </c>
      <c r="E238" s="4">
        <v>144</v>
      </c>
      <c r="F238" s="5">
        <v>147</v>
      </c>
      <c r="G238" s="4">
        <v>150</v>
      </c>
      <c r="H238" s="5">
        <v>150</v>
      </c>
      <c r="I238" s="4">
        <v>156</v>
      </c>
      <c r="J238" s="5">
        <v>151</v>
      </c>
      <c r="K238" s="4">
        <v>161</v>
      </c>
      <c r="L238" s="2"/>
    </row>
    <row r="239" spans="1:12" s="111" customFormat="1" ht="11.25" customHeight="1" x14ac:dyDescent="0.15">
      <c r="A239" s="117" t="s">
        <v>19</v>
      </c>
      <c r="B239" s="113" t="s">
        <v>15</v>
      </c>
      <c r="C239" s="118"/>
      <c r="D239" s="3"/>
      <c r="E239" s="4"/>
      <c r="F239" s="5"/>
      <c r="G239" s="4"/>
      <c r="H239" s="5"/>
      <c r="I239" s="4"/>
      <c r="J239" s="5"/>
      <c r="K239" s="4"/>
      <c r="L239" s="2"/>
    </row>
    <row r="240" spans="1:12" s="111" customFormat="1" ht="21.75" customHeight="1" x14ac:dyDescent="0.15">
      <c r="A240" s="119" t="s">
        <v>14</v>
      </c>
      <c r="B240" s="120"/>
      <c r="C240" s="121"/>
      <c r="D240" s="122"/>
      <c r="E240" s="123"/>
      <c r="F240" s="121"/>
      <c r="G240" s="123"/>
      <c r="H240" s="121"/>
      <c r="I240" s="123"/>
      <c r="J240" s="121"/>
      <c r="K240" s="123"/>
      <c r="L240" s="6"/>
    </row>
    <row r="241" spans="1:12" s="111" customFormat="1" ht="11.25" customHeight="1" x14ac:dyDescent="0.15">
      <c r="A241" s="117" t="s">
        <v>20</v>
      </c>
      <c r="B241" s="113" t="s">
        <v>15</v>
      </c>
      <c r="C241" s="124">
        <f>C242-C243</f>
        <v>0</v>
      </c>
      <c r="D241" s="125">
        <f>D242-D243</f>
        <v>0</v>
      </c>
      <c r="E241" s="126"/>
      <c r="F241" s="124"/>
      <c r="G241" s="126"/>
      <c r="H241" s="124"/>
      <c r="I241" s="126"/>
      <c r="J241" s="124"/>
      <c r="K241" s="126"/>
      <c r="L241" s="176" t="s">
        <v>74</v>
      </c>
    </row>
    <row r="242" spans="1:12" s="111" customFormat="1" ht="11.25" customHeight="1" x14ac:dyDescent="0.15">
      <c r="A242" s="117" t="s">
        <v>18</v>
      </c>
      <c r="B242" s="113" t="s">
        <v>15</v>
      </c>
      <c r="C242" s="118"/>
      <c r="D242" s="142"/>
      <c r="E242" s="4"/>
      <c r="F242" s="4"/>
      <c r="G242" s="4"/>
      <c r="H242" s="4"/>
      <c r="I242" s="4"/>
      <c r="J242" s="4"/>
      <c r="K242" s="4"/>
      <c r="L242" s="177"/>
    </row>
    <row r="243" spans="1:12" s="111" customFormat="1" ht="11.25" customHeight="1" x14ac:dyDescent="0.15">
      <c r="A243" s="127" t="s">
        <v>19</v>
      </c>
      <c r="B243" s="128" t="s">
        <v>15</v>
      </c>
      <c r="C243" s="129"/>
      <c r="D243" s="138"/>
      <c r="E243" s="4"/>
      <c r="F243" s="4"/>
      <c r="G243" s="4"/>
      <c r="H243" s="4"/>
      <c r="I243" s="4"/>
      <c r="J243" s="4"/>
      <c r="K243" s="4"/>
      <c r="L243" s="178"/>
    </row>
    <row r="244" spans="1:12" s="111" customFormat="1" ht="23.25" customHeight="1" x14ac:dyDescent="0.15">
      <c r="A244" s="132" t="s">
        <v>50</v>
      </c>
      <c r="B244" s="133"/>
      <c r="C244" s="139"/>
      <c r="D244" s="140"/>
      <c r="E244" s="141"/>
      <c r="F244" s="139"/>
      <c r="G244" s="141"/>
      <c r="H244" s="139"/>
      <c r="I244" s="141"/>
      <c r="J244" s="139"/>
      <c r="K244" s="141"/>
      <c r="L244" s="2"/>
    </row>
    <row r="245" spans="1:12" s="111" customFormat="1" ht="11.25" customHeight="1" x14ac:dyDescent="0.15">
      <c r="A245" s="117" t="s">
        <v>20</v>
      </c>
      <c r="B245" s="113" t="s">
        <v>15</v>
      </c>
      <c r="C245" s="124">
        <f t="shared" ref="C245:K245" si="36">C246-C247</f>
        <v>1972</v>
      </c>
      <c r="D245" s="125">
        <f t="shared" si="36"/>
        <v>2169</v>
      </c>
      <c r="E245" s="126">
        <f t="shared" si="36"/>
        <v>2277</v>
      </c>
      <c r="F245" s="124">
        <f t="shared" si="36"/>
        <v>2325</v>
      </c>
      <c r="G245" s="126">
        <f t="shared" si="36"/>
        <v>2369</v>
      </c>
      <c r="H245" s="124">
        <f t="shared" si="36"/>
        <v>2374</v>
      </c>
      <c r="I245" s="126">
        <f t="shared" si="36"/>
        <v>2461</v>
      </c>
      <c r="J245" s="124">
        <f t="shared" si="36"/>
        <v>2431</v>
      </c>
      <c r="K245" s="126">
        <f t="shared" si="36"/>
        <v>2570</v>
      </c>
      <c r="L245" s="2"/>
    </row>
    <row r="246" spans="1:12" s="111" customFormat="1" ht="11.25" customHeight="1" x14ac:dyDescent="0.15">
      <c r="A246" s="117" t="s">
        <v>18</v>
      </c>
      <c r="B246" s="113" t="s">
        <v>15</v>
      </c>
      <c r="C246" s="118">
        <v>1972</v>
      </c>
      <c r="D246" s="3">
        <v>2169</v>
      </c>
      <c r="E246" s="4">
        <v>2277</v>
      </c>
      <c r="F246" s="5">
        <v>2325</v>
      </c>
      <c r="G246" s="4">
        <v>2369</v>
      </c>
      <c r="H246" s="5">
        <v>2374</v>
      </c>
      <c r="I246" s="4">
        <v>2461</v>
      </c>
      <c r="J246" s="5">
        <v>2431</v>
      </c>
      <c r="K246" s="4">
        <v>2570</v>
      </c>
      <c r="L246" s="2"/>
    </row>
    <row r="247" spans="1:12" s="111" customFormat="1" ht="11.25" customHeight="1" x14ac:dyDescent="0.15">
      <c r="A247" s="117" t="s">
        <v>19</v>
      </c>
      <c r="B247" s="113" t="s">
        <v>15</v>
      </c>
      <c r="C247" s="118"/>
      <c r="D247" s="3"/>
      <c r="E247" s="4"/>
      <c r="F247" s="5"/>
      <c r="G247" s="4"/>
      <c r="H247" s="5"/>
      <c r="I247" s="4"/>
      <c r="J247" s="5"/>
      <c r="K247" s="4"/>
      <c r="L247" s="2"/>
    </row>
    <row r="248" spans="1:12" s="111" customFormat="1" ht="21.75" customHeight="1" x14ac:dyDescent="0.15">
      <c r="A248" s="119" t="s">
        <v>14</v>
      </c>
      <c r="B248" s="120"/>
      <c r="C248" s="121"/>
      <c r="D248" s="122"/>
      <c r="E248" s="123"/>
      <c r="F248" s="121"/>
      <c r="G248" s="123"/>
      <c r="H248" s="121"/>
      <c r="I248" s="123"/>
      <c r="J248" s="121"/>
      <c r="K248" s="123"/>
      <c r="L248" s="6"/>
    </row>
    <row r="249" spans="1:12" s="111" customFormat="1" ht="11.25" customHeight="1" x14ac:dyDescent="0.15">
      <c r="A249" s="117" t="s">
        <v>20</v>
      </c>
      <c r="B249" s="113" t="s">
        <v>15</v>
      </c>
      <c r="C249" s="124">
        <f>C250-C251</f>
        <v>0</v>
      </c>
      <c r="D249" s="125">
        <f>D250-D251</f>
        <v>0</v>
      </c>
      <c r="E249" s="126"/>
      <c r="F249" s="124"/>
      <c r="G249" s="126"/>
      <c r="H249" s="124"/>
      <c r="I249" s="126"/>
      <c r="J249" s="124"/>
      <c r="K249" s="126"/>
      <c r="L249" s="176" t="s">
        <v>74</v>
      </c>
    </row>
    <row r="250" spans="1:12" s="111" customFormat="1" ht="11.25" customHeight="1" x14ac:dyDescent="0.15">
      <c r="A250" s="117" t="s">
        <v>18</v>
      </c>
      <c r="B250" s="113" t="s">
        <v>15</v>
      </c>
      <c r="C250" s="118"/>
      <c r="D250" s="142"/>
      <c r="E250" s="4"/>
      <c r="F250" s="4"/>
      <c r="G250" s="4"/>
      <c r="H250" s="4"/>
      <c r="I250" s="4"/>
      <c r="J250" s="4"/>
      <c r="K250" s="4"/>
      <c r="L250" s="177"/>
    </row>
    <row r="251" spans="1:12" s="111" customFormat="1" ht="11.25" customHeight="1" x14ac:dyDescent="0.15">
      <c r="A251" s="127" t="s">
        <v>19</v>
      </c>
      <c r="B251" s="128" t="s">
        <v>15</v>
      </c>
      <c r="C251" s="129"/>
      <c r="D251" s="138"/>
      <c r="E251" s="4"/>
      <c r="F251" s="4"/>
      <c r="G251" s="4"/>
      <c r="H251" s="4"/>
      <c r="I251" s="4"/>
      <c r="J251" s="4"/>
      <c r="K251" s="4"/>
      <c r="L251" s="178"/>
    </row>
    <row r="252" spans="1:12" s="111" customFormat="1" ht="11.25" customHeight="1" x14ac:dyDescent="0.15">
      <c r="A252" s="132" t="s">
        <v>51</v>
      </c>
      <c r="B252" s="133"/>
      <c r="C252" s="139"/>
      <c r="D252" s="140"/>
      <c r="E252" s="141"/>
      <c r="F252" s="139"/>
      <c r="G252" s="141"/>
      <c r="H252" s="139"/>
      <c r="I252" s="141"/>
      <c r="J252" s="139"/>
      <c r="K252" s="141"/>
      <c r="L252" s="2"/>
    </row>
    <row r="253" spans="1:12" s="111" customFormat="1" ht="11.25" customHeight="1" x14ac:dyDescent="0.15">
      <c r="A253" s="117" t="s">
        <v>20</v>
      </c>
      <c r="B253" s="113" t="s">
        <v>15</v>
      </c>
      <c r="C253" s="124">
        <f t="shared" ref="C253:K253" si="37">C254-C255</f>
        <v>989</v>
      </c>
      <c r="D253" s="125">
        <f t="shared" si="37"/>
        <v>1058</v>
      </c>
      <c r="E253" s="126">
        <f t="shared" si="37"/>
        <v>1112</v>
      </c>
      <c r="F253" s="124">
        <f t="shared" si="37"/>
        <v>1135</v>
      </c>
      <c r="G253" s="126">
        <f t="shared" si="37"/>
        <v>1158</v>
      </c>
      <c r="H253" s="124">
        <f t="shared" si="37"/>
        <v>1161</v>
      </c>
      <c r="I253" s="126">
        <f t="shared" si="37"/>
        <v>1208</v>
      </c>
      <c r="J253" s="124">
        <f t="shared" si="37"/>
        <v>1190</v>
      </c>
      <c r="K253" s="126">
        <f t="shared" si="37"/>
        <v>1260</v>
      </c>
      <c r="L253" s="2"/>
    </row>
    <row r="254" spans="1:12" s="111" customFormat="1" ht="11.25" customHeight="1" x14ac:dyDescent="0.15">
      <c r="A254" s="117" t="s">
        <v>18</v>
      </c>
      <c r="B254" s="113" t="s">
        <v>15</v>
      </c>
      <c r="C254" s="118">
        <v>989</v>
      </c>
      <c r="D254" s="3">
        <v>1058</v>
      </c>
      <c r="E254" s="4">
        <v>1112</v>
      </c>
      <c r="F254" s="5">
        <v>1135</v>
      </c>
      <c r="G254" s="4">
        <v>1158</v>
      </c>
      <c r="H254" s="5">
        <v>1161</v>
      </c>
      <c r="I254" s="4">
        <v>1208</v>
      </c>
      <c r="J254" s="5">
        <v>1190</v>
      </c>
      <c r="K254" s="4">
        <v>1260</v>
      </c>
      <c r="L254" s="2"/>
    </row>
    <row r="255" spans="1:12" s="111" customFormat="1" ht="11.25" customHeight="1" x14ac:dyDescent="0.15">
      <c r="A255" s="117" t="s">
        <v>19</v>
      </c>
      <c r="B255" s="113" t="s">
        <v>15</v>
      </c>
      <c r="C255" s="118"/>
      <c r="D255" s="3"/>
      <c r="E255" s="4"/>
      <c r="F255" s="5"/>
      <c r="G255" s="4"/>
      <c r="H255" s="5"/>
      <c r="I255" s="4"/>
      <c r="J255" s="5"/>
      <c r="K255" s="4"/>
      <c r="L255" s="2"/>
    </row>
    <row r="256" spans="1:12" s="111" customFormat="1" ht="23.25" customHeight="1" x14ac:dyDescent="0.15">
      <c r="A256" s="119" t="s">
        <v>14</v>
      </c>
      <c r="B256" s="120"/>
      <c r="C256" s="121"/>
      <c r="D256" s="122"/>
      <c r="E256" s="123"/>
      <c r="F256" s="121"/>
      <c r="G256" s="123"/>
      <c r="H256" s="121"/>
      <c r="I256" s="123"/>
      <c r="J256" s="121"/>
      <c r="K256" s="123"/>
      <c r="L256" s="6"/>
    </row>
    <row r="257" spans="1:12" s="111" customFormat="1" ht="11.25" customHeight="1" x14ac:dyDescent="0.15">
      <c r="A257" s="117" t="s">
        <v>20</v>
      </c>
      <c r="B257" s="113" t="s">
        <v>15</v>
      </c>
      <c r="C257" s="124">
        <f>C258-C259</f>
        <v>0</v>
      </c>
      <c r="D257" s="125">
        <f>D258-D259</f>
        <v>0</v>
      </c>
      <c r="E257" s="126"/>
      <c r="F257" s="124"/>
      <c r="G257" s="126"/>
      <c r="H257" s="124"/>
      <c r="I257" s="126"/>
      <c r="J257" s="124"/>
      <c r="K257" s="126"/>
      <c r="L257" s="176" t="s">
        <v>74</v>
      </c>
    </row>
    <row r="258" spans="1:12" s="111" customFormat="1" ht="11.25" customHeight="1" x14ac:dyDescent="0.15">
      <c r="A258" s="117" t="s">
        <v>18</v>
      </c>
      <c r="B258" s="113" t="s">
        <v>15</v>
      </c>
      <c r="C258" s="118"/>
      <c r="D258" s="142"/>
      <c r="E258" s="4"/>
      <c r="F258" s="4"/>
      <c r="G258" s="4"/>
      <c r="H258" s="4"/>
      <c r="I258" s="4"/>
      <c r="J258" s="4"/>
      <c r="K258" s="4"/>
      <c r="L258" s="177"/>
    </row>
    <row r="259" spans="1:12" s="111" customFormat="1" ht="11.25" customHeight="1" x14ac:dyDescent="0.15">
      <c r="A259" s="127" t="s">
        <v>19</v>
      </c>
      <c r="B259" s="128" t="s">
        <v>15</v>
      </c>
      <c r="C259" s="129"/>
      <c r="D259" s="138"/>
      <c r="E259" s="4"/>
      <c r="F259" s="4"/>
      <c r="G259" s="4"/>
      <c r="H259" s="4"/>
      <c r="I259" s="4"/>
      <c r="J259" s="4"/>
      <c r="K259" s="4"/>
      <c r="L259" s="178"/>
    </row>
    <row r="260" spans="1:12" s="111" customFormat="1" ht="31.5" customHeight="1" x14ac:dyDescent="0.15">
      <c r="A260" s="132" t="s">
        <v>52</v>
      </c>
      <c r="B260" s="133"/>
      <c r="C260" s="139"/>
      <c r="D260" s="140"/>
      <c r="E260" s="141"/>
      <c r="F260" s="139"/>
      <c r="G260" s="141"/>
      <c r="H260" s="139"/>
      <c r="I260" s="141"/>
      <c r="J260" s="139"/>
      <c r="K260" s="141"/>
      <c r="L260" s="2"/>
    </row>
    <row r="261" spans="1:12" s="111" customFormat="1" ht="11.25" customHeight="1" x14ac:dyDescent="0.15">
      <c r="A261" s="117" t="s">
        <v>20</v>
      </c>
      <c r="B261" s="113" t="s">
        <v>15</v>
      </c>
      <c r="C261" s="124">
        <f t="shared" ref="C261:K261" si="38">C262-C263</f>
        <v>16349</v>
      </c>
      <c r="D261" s="125">
        <f t="shared" si="38"/>
        <v>17470</v>
      </c>
      <c r="E261" s="126">
        <f t="shared" si="38"/>
        <v>19834</v>
      </c>
      <c r="F261" s="124">
        <f t="shared" si="38"/>
        <v>20441</v>
      </c>
      <c r="G261" s="126">
        <f t="shared" si="38"/>
        <v>20832</v>
      </c>
      <c r="H261" s="124">
        <f t="shared" si="38"/>
        <v>20956</v>
      </c>
      <c r="I261" s="126">
        <f t="shared" si="38"/>
        <v>21795</v>
      </c>
      <c r="J261" s="124">
        <f t="shared" si="38"/>
        <v>21428</v>
      </c>
      <c r="K261" s="126">
        <f t="shared" si="38"/>
        <v>22827</v>
      </c>
      <c r="L261" s="2"/>
    </row>
    <row r="262" spans="1:12" s="111" customFormat="1" ht="11.25" customHeight="1" x14ac:dyDescent="0.15">
      <c r="A262" s="117" t="s">
        <v>18</v>
      </c>
      <c r="B262" s="113" t="s">
        <v>15</v>
      </c>
      <c r="C262" s="118">
        <v>17753</v>
      </c>
      <c r="D262" s="3">
        <v>18374</v>
      </c>
      <c r="E262" s="4">
        <v>20578</v>
      </c>
      <c r="F262" s="5">
        <v>21051</v>
      </c>
      <c r="G262" s="4">
        <v>21422</v>
      </c>
      <c r="H262" s="5">
        <v>21556</v>
      </c>
      <c r="I262" s="4">
        <v>22365</v>
      </c>
      <c r="J262" s="5">
        <v>22008</v>
      </c>
      <c r="K262" s="4">
        <v>23327</v>
      </c>
      <c r="L262" s="2"/>
    </row>
    <row r="263" spans="1:12" s="111" customFormat="1" ht="11.25" customHeight="1" x14ac:dyDescent="0.15">
      <c r="A263" s="117" t="s">
        <v>19</v>
      </c>
      <c r="B263" s="113" t="s">
        <v>15</v>
      </c>
      <c r="C263" s="118">
        <v>1404</v>
      </c>
      <c r="D263" s="3">
        <v>904</v>
      </c>
      <c r="E263" s="4">
        <v>744</v>
      </c>
      <c r="F263" s="5">
        <v>610</v>
      </c>
      <c r="G263" s="4">
        <v>590</v>
      </c>
      <c r="H263" s="5">
        <v>600</v>
      </c>
      <c r="I263" s="4">
        <v>570</v>
      </c>
      <c r="J263" s="5">
        <v>580</v>
      </c>
      <c r="K263" s="4">
        <v>500</v>
      </c>
      <c r="L263" s="2"/>
    </row>
    <row r="264" spans="1:12" s="111" customFormat="1" ht="24.75" customHeight="1" x14ac:dyDescent="0.15">
      <c r="A264" s="119" t="s">
        <v>14</v>
      </c>
      <c r="B264" s="120"/>
      <c r="C264" s="121"/>
      <c r="D264" s="122"/>
      <c r="E264" s="123"/>
      <c r="F264" s="121"/>
      <c r="G264" s="123"/>
      <c r="H264" s="121"/>
      <c r="I264" s="123"/>
      <c r="J264" s="121"/>
      <c r="K264" s="123"/>
      <c r="L264" s="6"/>
    </row>
    <row r="265" spans="1:12" s="111" customFormat="1" ht="11.25" customHeight="1" x14ac:dyDescent="0.15">
      <c r="A265" s="117" t="s">
        <v>20</v>
      </c>
      <c r="B265" s="113" t="s">
        <v>15</v>
      </c>
      <c r="C265" s="124">
        <f>C266-C267</f>
        <v>10826</v>
      </c>
      <c r="D265" s="125">
        <f>D266-D267</f>
        <v>11182</v>
      </c>
      <c r="E265" s="126"/>
      <c r="F265" s="124"/>
      <c r="G265" s="126"/>
      <c r="H265" s="124"/>
      <c r="I265" s="126"/>
      <c r="J265" s="124"/>
      <c r="K265" s="126"/>
      <c r="L265" s="176" t="s">
        <v>74</v>
      </c>
    </row>
    <row r="266" spans="1:12" s="111" customFormat="1" ht="11.25" customHeight="1" x14ac:dyDescent="0.15">
      <c r="A266" s="117" t="s">
        <v>18</v>
      </c>
      <c r="B266" s="113" t="s">
        <v>15</v>
      </c>
      <c r="C266" s="118">
        <v>10876</v>
      </c>
      <c r="D266" s="142">
        <v>11182</v>
      </c>
      <c r="E266" s="4">
        <v>12310</v>
      </c>
      <c r="F266" s="4">
        <v>12560</v>
      </c>
      <c r="G266" s="4">
        <v>12800</v>
      </c>
      <c r="H266" s="4">
        <v>12830</v>
      </c>
      <c r="I266" s="4">
        <v>13360</v>
      </c>
      <c r="J266" s="4">
        <v>13110</v>
      </c>
      <c r="K266" s="4">
        <v>13950</v>
      </c>
      <c r="L266" s="177"/>
    </row>
    <row r="267" spans="1:12" s="111" customFormat="1" ht="11.25" customHeight="1" x14ac:dyDescent="0.15">
      <c r="A267" s="127" t="s">
        <v>19</v>
      </c>
      <c r="B267" s="128" t="s">
        <v>15</v>
      </c>
      <c r="C267" s="129">
        <v>50</v>
      </c>
      <c r="D267" s="138"/>
      <c r="E267" s="4"/>
      <c r="F267" s="4"/>
      <c r="G267" s="4"/>
      <c r="H267" s="4"/>
      <c r="I267" s="4"/>
      <c r="J267" s="4"/>
      <c r="K267" s="4"/>
      <c r="L267" s="178"/>
    </row>
    <row r="268" spans="1:12" s="111" customFormat="1" ht="11.25" customHeight="1" x14ac:dyDescent="0.15">
      <c r="A268" s="132" t="s">
        <v>53</v>
      </c>
      <c r="B268" s="133"/>
      <c r="C268" s="139"/>
      <c r="D268" s="140"/>
      <c r="E268" s="141"/>
      <c r="F268" s="139"/>
      <c r="G268" s="141"/>
      <c r="H268" s="139"/>
      <c r="I268" s="141"/>
      <c r="J268" s="139"/>
      <c r="K268" s="141"/>
      <c r="L268" s="2"/>
    </row>
    <row r="269" spans="1:12" s="111" customFormat="1" ht="11.25" customHeight="1" x14ac:dyDescent="0.15">
      <c r="A269" s="117" t="s">
        <v>20</v>
      </c>
      <c r="B269" s="113" t="s">
        <v>15</v>
      </c>
      <c r="C269" s="124">
        <f t="shared" ref="C269:K269" si="39">C270-C271</f>
        <v>-2925</v>
      </c>
      <c r="D269" s="125">
        <f t="shared" si="39"/>
        <v>-2878</v>
      </c>
      <c r="E269" s="126">
        <f t="shared" si="39"/>
        <v>3724</v>
      </c>
      <c r="F269" s="124">
        <f t="shared" si="39"/>
        <v>3800</v>
      </c>
      <c r="G269" s="126">
        <f t="shared" si="39"/>
        <v>3873</v>
      </c>
      <c r="H269" s="124">
        <f t="shared" si="39"/>
        <v>3890</v>
      </c>
      <c r="I269" s="126">
        <f t="shared" si="39"/>
        <v>4040</v>
      </c>
      <c r="J269" s="124">
        <f t="shared" si="39"/>
        <v>3980</v>
      </c>
      <c r="K269" s="126">
        <f t="shared" si="39"/>
        <v>4220</v>
      </c>
      <c r="L269" s="2"/>
    </row>
    <row r="270" spans="1:12" s="111" customFormat="1" ht="11.25" customHeight="1" x14ac:dyDescent="0.15">
      <c r="A270" s="117" t="s">
        <v>54</v>
      </c>
      <c r="B270" s="113" t="s">
        <v>15</v>
      </c>
      <c r="C270" s="118">
        <v>131</v>
      </c>
      <c r="D270" s="3">
        <v>290</v>
      </c>
      <c r="E270" s="4">
        <v>3724</v>
      </c>
      <c r="F270" s="5">
        <v>3800</v>
      </c>
      <c r="G270" s="4">
        <v>3873</v>
      </c>
      <c r="H270" s="5">
        <v>3890</v>
      </c>
      <c r="I270" s="4">
        <v>4040</v>
      </c>
      <c r="J270" s="5">
        <v>3980</v>
      </c>
      <c r="K270" s="4">
        <v>4220</v>
      </c>
      <c r="L270" s="2"/>
    </row>
    <row r="271" spans="1:12" s="111" customFormat="1" ht="11.25" customHeight="1" x14ac:dyDescent="0.15">
      <c r="A271" s="117" t="s">
        <v>55</v>
      </c>
      <c r="B271" s="113" t="s">
        <v>15</v>
      </c>
      <c r="C271" s="118">
        <v>3056</v>
      </c>
      <c r="D271" s="3">
        <v>3168</v>
      </c>
      <c r="E271" s="4"/>
      <c r="F271" s="5"/>
      <c r="G271" s="4"/>
      <c r="H271" s="5"/>
      <c r="I271" s="4"/>
      <c r="J271" s="5"/>
      <c r="K271" s="4"/>
      <c r="L271" s="2"/>
    </row>
    <row r="272" spans="1:12" s="111" customFormat="1" ht="24" customHeight="1" x14ac:dyDescent="0.15">
      <c r="A272" s="119" t="s">
        <v>14</v>
      </c>
      <c r="B272" s="120"/>
      <c r="C272" s="121"/>
      <c r="D272" s="122"/>
      <c r="E272" s="123"/>
      <c r="F272" s="121"/>
      <c r="G272" s="123"/>
      <c r="H272" s="121"/>
      <c r="I272" s="123"/>
      <c r="J272" s="121"/>
      <c r="K272" s="123"/>
      <c r="L272" s="6"/>
    </row>
    <row r="273" spans="1:12" s="111" customFormat="1" ht="11.25" customHeight="1" x14ac:dyDescent="0.15">
      <c r="A273" s="117" t="s">
        <v>20</v>
      </c>
      <c r="B273" s="113" t="s">
        <v>15</v>
      </c>
      <c r="C273" s="124">
        <f>C274-C275</f>
        <v>0</v>
      </c>
      <c r="D273" s="125">
        <f>D274-D275</f>
        <v>0</v>
      </c>
      <c r="E273" s="126"/>
      <c r="F273" s="124"/>
      <c r="G273" s="126"/>
      <c r="H273" s="124"/>
      <c r="I273" s="126"/>
      <c r="J273" s="124"/>
      <c r="K273" s="126"/>
      <c r="L273" s="176" t="s">
        <v>75</v>
      </c>
    </row>
    <row r="274" spans="1:12" s="111" customFormat="1" ht="11.25" customHeight="1" x14ac:dyDescent="0.15">
      <c r="A274" s="117" t="s">
        <v>18</v>
      </c>
      <c r="B274" s="113" t="s">
        <v>15</v>
      </c>
      <c r="C274" s="118"/>
      <c r="D274" s="142"/>
      <c r="E274" s="4"/>
      <c r="F274" s="4"/>
      <c r="G274" s="4"/>
      <c r="H274" s="4"/>
      <c r="I274" s="4"/>
      <c r="J274" s="4"/>
      <c r="K274" s="4"/>
      <c r="L274" s="177"/>
    </row>
    <row r="275" spans="1:12" s="111" customFormat="1" ht="11.25" customHeight="1" x14ac:dyDescent="0.15">
      <c r="A275" s="127" t="s">
        <v>19</v>
      </c>
      <c r="B275" s="128" t="s">
        <v>15</v>
      </c>
      <c r="C275" s="129"/>
      <c r="D275" s="138"/>
      <c r="E275" s="4"/>
      <c r="F275" s="4"/>
      <c r="G275" s="4"/>
      <c r="H275" s="4"/>
      <c r="I275" s="4"/>
      <c r="J275" s="4"/>
      <c r="K275" s="4"/>
      <c r="L275" s="178"/>
    </row>
    <row r="276" spans="1:12" s="111" customFormat="1" ht="24.75" customHeight="1" x14ac:dyDescent="0.15">
      <c r="A276" s="132" t="s">
        <v>56</v>
      </c>
      <c r="B276" s="133"/>
      <c r="C276" s="139"/>
      <c r="D276" s="140"/>
      <c r="E276" s="141"/>
      <c r="F276" s="139"/>
      <c r="G276" s="141"/>
      <c r="H276" s="139"/>
      <c r="I276" s="141"/>
      <c r="J276" s="139"/>
      <c r="K276" s="141"/>
      <c r="L276" s="2"/>
    </row>
    <row r="277" spans="1:12" s="111" customFormat="1" ht="11.25" customHeight="1" x14ac:dyDescent="0.15">
      <c r="A277" s="117" t="s">
        <v>20</v>
      </c>
      <c r="B277" s="113" t="s">
        <v>15</v>
      </c>
      <c r="C277" s="124">
        <f t="shared" ref="C277:K277" si="40">C278-C279</f>
        <v>237</v>
      </c>
      <c r="D277" s="125">
        <f t="shared" si="40"/>
        <v>244</v>
      </c>
      <c r="E277" s="126">
        <f t="shared" si="40"/>
        <v>265</v>
      </c>
      <c r="F277" s="124">
        <f t="shared" si="40"/>
        <v>270</v>
      </c>
      <c r="G277" s="126">
        <f t="shared" si="40"/>
        <v>276</v>
      </c>
      <c r="H277" s="124">
        <f t="shared" si="40"/>
        <v>276</v>
      </c>
      <c r="I277" s="126">
        <f t="shared" si="40"/>
        <v>288</v>
      </c>
      <c r="J277" s="124">
        <f t="shared" si="40"/>
        <v>282</v>
      </c>
      <c r="K277" s="126">
        <f t="shared" si="40"/>
        <v>300</v>
      </c>
      <c r="L277" s="2"/>
    </row>
    <row r="278" spans="1:12" s="111" customFormat="1" ht="11.25" customHeight="1" x14ac:dyDescent="0.15">
      <c r="A278" s="117" t="s">
        <v>54</v>
      </c>
      <c r="B278" s="113" t="s">
        <v>15</v>
      </c>
      <c r="C278" s="118">
        <v>237</v>
      </c>
      <c r="D278" s="3">
        <v>244</v>
      </c>
      <c r="E278" s="4">
        <v>265</v>
      </c>
      <c r="F278" s="5">
        <v>270</v>
      </c>
      <c r="G278" s="4">
        <v>276</v>
      </c>
      <c r="H278" s="5">
        <v>276</v>
      </c>
      <c r="I278" s="4">
        <v>288</v>
      </c>
      <c r="J278" s="5">
        <v>282</v>
      </c>
      <c r="K278" s="4">
        <v>300</v>
      </c>
      <c r="L278" s="2"/>
    </row>
    <row r="279" spans="1:12" s="111" customFormat="1" ht="11.25" customHeight="1" x14ac:dyDescent="0.15">
      <c r="A279" s="117" t="s">
        <v>55</v>
      </c>
      <c r="B279" s="113" t="s">
        <v>15</v>
      </c>
      <c r="C279" s="118"/>
      <c r="D279" s="3"/>
      <c r="E279" s="4"/>
      <c r="F279" s="5"/>
      <c r="G279" s="4"/>
      <c r="H279" s="5"/>
      <c r="I279" s="4"/>
      <c r="J279" s="5"/>
      <c r="K279" s="4"/>
      <c r="L279" s="2"/>
    </row>
    <row r="280" spans="1:12" s="111" customFormat="1" ht="25.5" customHeight="1" x14ac:dyDescent="0.15">
      <c r="A280" s="119" t="s">
        <v>14</v>
      </c>
      <c r="B280" s="120"/>
      <c r="C280" s="121"/>
      <c r="D280" s="122"/>
      <c r="E280" s="123"/>
      <c r="F280" s="121"/>
      <c r="G280" s="123"/>
      <c r="H280" s="121"/>
      <c r="I280" s="123"/>
      <c r="J280" s="121"/>
      <c r="K280" s="123"/>
      <c r="L280" s="6"/>
    </row>
    <row r="281" spans="1:12" s="111" customFormat="1" ht="11.25" customHeight="1" x14ac:dyDescent="0.15">
      <c r="A281" s="117" t="s">
        <v>20</v>
      </c>
      <c r="B281" s="113" t="s">
        <v>15</v>
      </c>
      <c r="C281" s="124">
        <f>C282-C283</f>
        <v>0</v>
      </c>
      <c r="D281" s="125">
        <f>D282-D283</f>
        <v>0</v>
      </c>
      <c r="E281" s="126"/>
      <c r="F281" s="124"/>
      <c r="G281" s="126"/>
      <c r="H281" s="124"/>
      <c r="I281" s="126"/>
      <c r="J281" s="124"/>
      <c r="K281" s="126"/>
      <c r="L281" s="176" t="s">
        <v>74</v>
      </c>
    </row>
    <row r="282" spans="1:12" s="111" customFormat="1" ht="11.25" customHeight="1" x14ac:dyDescent="0.15">
      <c r="A282" s="117" t="s">
        <v>18</v>
      </c>
      <c r="B282" s="113" t="s">
        <v>15</v>
      </c>
      <c r="C282" s="118"/>
      <c r="D282" s="142"/>
      <c r="E282" s="4"/>
      <c r="F282" s="4"/>
      <c r="G282" s="4"/>
      <c r="H282" s="4"/>
      <c r="I282" s="4"/>
      <c r="J282" s="4"/>
      <c r="K282" s="4"/>
      <c r="L282" s="177"/>
    </row>
    <row r="283" spans="1:12" s="111" customFormat="1" ht="11.25" customHeight="1" x14ac:dyDescent="0.15">
      <c r="A283" s="127" t="s">
        <v>19</v>
      </c>
      <c r="B283" s="128" t="s">
        <v>15</v>
      </c>
      <c r="C283" s="129"/>
      <c r="D283" s="138"/>
      <c r="E283" s="4"/>
      <c r="F283" s="4"/>
      <c r="G283" s="4"/>
      <c r="H283" s="4"/>
      <c r="I283" s="4"/>
      <c r="J283" s="4"/>
      <c r="K283" s="4"/>
      <c r="L283" s="178"/>
    </row>
    <row r="284" spans="1:12" s="111" customFormat="1" ht="22.5" customHeight="1" x14ac:dyDescent="0.15">
      <c r="A284" s="132" t="s">
        <v>57</v>
      </c>
      <c r="B284" s="133"/>
      <c r="C284" s="139"/>
      <c r="D284" s="140"/>
      <c r="E284" s="141"/>
      <c r="F284" s="139"/>
      <c r="G284" s="141"/>
      <c r="H284" s="139"/>
      <c r="I284" s="141"/>
      <c r="J284" s="139"/>
      <c r="K284" s="141"/>
      <c r="L284" s="2"/>
    </row>
    <row r="285" spans="1:12" s="111" customFormat="1" ht="11.25" customHeight="1" x14ac:dyDescent="0.15">
      <c r="A285" s="117" t="s">
        <v>20</v>
      </c>
      <c r="B285" s="113" t="s">
        <v>15</v>
      </c>
      <c r="C285" s="124">
        <f t="shared" ref="C285:K285" si="41">C286-C287</f>
        <v>0</v>
      </c>
      <c r="D285" s="125">
        <f t="shared" si="41"/>
        <v>0</v>
      </c>
      <c r="E285" s="126">
        <f t="shared" si="41"/>
        <v>0</v>
      </c>
      <c r="F285" s="124">
        <f t="shared" si="41"/>
        <v>0</v>
      </c>
      <c r="G285" s="126">
        <f t="shared" si="41"/>
        <v>0</v>
      </c>
      <c r="H285" s="124">
        <f t="shared" si="41"/>
        <v>0</v>
      </c>
      <c r="I285" s="126">
        <f t="shared" si="41"/>
        <v>0</v>
      </c>
      <c r="J285" s="124">
        <f t="shared" si="41"/>
        <v>0</v>
      </c>
      <c r="K285" s="126">
        <f t="shared" si="41"/>
        <v>0</v>
      </c>
      <c r="L285" s="2"/>
    </row>
    <row r="286" spans="1:12" s="111" customFormat="1" ht="11.25" customHeight="1" x14ac:dyDescent="0.15">
      <c r="A286" s="117" t="s">
        <v>54</v>
      </c>
      <c r="B286" s="113" t="s">
        <v>15</v>
      </c>
      <c r="C286" s="118"/>
      <c r="D286" s="3"/>
      <c r="E286" s="4"/>
      <c r="F286" s="5"/>
      <c r="G286" s="4"/>
      <c r="H286" s="5"/>
      <c r="I286" s="4"/>
      <c r="J286" s="5"/>
      <c r="K286" s="4"/>
      <c r="L286" s="2"/>
    </row>
    <row r="287" spans="1:12" s="111" customFormat="1" ht="11.25" customHeight="1" x14ac:dyDescent="0.15">
      <c r="A287" s="117" t="s">
        <v>55</v>
      </c>
      <c r="B287" s="113" t="s">
        <v>15</v>
      </c>
      <c r="C287" s="118"/>
      <c r="D287" s="3"/>
      <c r="E287" s="4"/>
      <c r="F287" s="5"/>
      <c r="G287" s="4"/>
      <c r="H287" s="5"/>
      <c r="I287" s="4"/>
      <c r="J287" s="5"/>
      <c r="K287" s="4"/>
      <c r="L287" s="2"/>
    </row>
    <row r="288" spans="1:12" s="111" customFormat="1" ht="25.5" customHeight="1" x14ac:dyDescent="0.15">
      <c r="A288" s="119" t="s">
        <v>14</v>
      </c>
      <c r="B288" s="120"/>
      <c r="C288" s="121"/>
      <c r="D288" s="122"/>
      <c r="E288" s="123"/>
      <c r="F288" s="121"/>
      <c r="G288" s="123"/>
      <c r="H288" s="121"/>
      <c r="I288" s="123"/>
      <c r="J288" s="121"/>
      <c r="K288" s="123"/>
      <c r="L288" s="6"/>
    </row>
    <row r="289" spans="1:12" s="111" customFormat="1" ht="11.25" customHeight="1" x14ac:dyDescent="0.15">
      <c r="A289" s="117" t="s">
        <v>20</v>
      </c>
      <c r="B289" s="113" t="s">
        <v>15</v>
      </c>
      <c r="C289" s="124">
        <f>C290-C291</f>
        <v>0</v>
      </c>
      <c r="D289" s="125">
        <f>D290-D291</f>
        <v>0</v>
      </c>
      <c r="E289" s="126"/>
      <c r="F289" s="124"/>
      <c r="G289" s="126"/>
      <c r="H289" s="124"/>
      <c r="I289" s="126"/>
      <c r="J289" s="124"/>
      <c r="K289" s="126"/>
      <c r="L289" s="176" t="s">
        <v>74</v>
      </c>
    </row>
    <row r="290" spans="1:12" s="111" customFormat="1" ht="11.25" customHeight="1" x14ac:dyDescent="0.15">
      <c r="A290" s="117" t="s">
        <v>18</v>
      </c>
      <c r="B290" s="113" t="s">
        <v>15</v>
      </c>
      <c r="C290" s="118"/>
      <c r="D290" s="142"/>
      <c r="E290" s="4"/>
      <c r="F290" s="4"/>
      <c r="G290" s="4"/>
      <c r="H290" s="4"/>
      <c r="I290" s="4"/>
      <c r="J290" s="4"/>
      <c r="K290" s="4"/>
      <c r="L290" s="177"/>
    </row>
    <row r="291" spans="1:12" s="111" customFormat="1" ht="11.25" customHeight="1" x14ac:dyDescent="0.15">
      <c r="A291" s="127" t="s">
        <v>19</v>
      </c>
      <c r="B291" s="128" t="s">
        <v>15</v>
      </c>
      <c r="C291" s="129"/>
      <c r="D291" s="138"/>
      <c r="E291" s="4"/>
      <c r="F291" s="4"/>
      <c r="G291" s="4"/>
      <c r="H291" s="4"/>
      <c r="I291" s="4"/>
      <c r="J291" s="4"/>
      <c r="K291" s="4"/>
      <c r="L291" s="178"/>
    </row>
    <row r="292" spans="1:12" s="111" customFormat="1" ht="23.25" customHeight="1" x14ac:dyDescent="0.15">
      <c r="A292" s="132" t="s">
        <v>58</v>
      </c>
      <c r="B292" s="133"/>
      <c r="C292" s="139"/>
      <c r="D292" s="140"/>
      <c r="E292" s="141"/>
      <c r="F292" s="139"/>
      <c r="G292" s="141"/>
      <c r="H292" s="139"/>
      <c r="I292" s="141"/>
      <c r="J292" s="139"/>
      <c r="K292" s="141"/>
      <c r="L292" s="2"/>
    </row>
    <row r="293" spans="1:12" s="111" customFormat="1" ht="11.25" customHeight="1" x14ac:dyDescent="0.15">
      <c r="A293" s="117" t="s">
        <v>20</v>
      </c>
      <c r="B293" s="113" t="s">
        <v>15</v>
      </c>
      <c r="C293" s="124">
        <f t="shared" ref="C293:K293" si="42">C294-C295</f>
        <v>0</v>
      </c>
      <c r="D293" s="125">
        <f t="shared" si="42"/>
        <v>0</v>
      </c>
      <c r="E293" s="126">
        <f t="shared" si="42"/>
        <v>0</v>
      </c>
      <c r="F293" s="124">
        <f t="shared" si="42"/>
        <v>0</v>
      </c>
      <c r="G293" s="126">
        <f t="shared" si="42"/>
        <v>0</v>
      </c>
      <c r="H293" s="124">
        <f t="shared" si="42"/>
        <v>0</v>
      </c>
      <c r="I293" s="126">
        <f t="shared" si="42"/>
        <v>0</v>
      </c>
      <c r="J293" s="124">
        <f t="shared" si="42"/>
        <v>0</v>
      </c>
      <c r="K293" s="126">
        <f t="shared" si="42"/>
        <v>0</v>
      </c>
      <c r="L293" s="2"/>
    </row>
    <row r="294" spans="1:12" s="111" customFormat="1" ht="11.25" customHeight="1" x14ac:dyDescent="0.15">
      <c r="A294" s="117" t="s">
        <v>54</v>
      </c>
      <c r="B294" s="113" t="s">
        <v>15</v>
      </c>
      <c r="C294" s="118"/>
      <c r="D294" s="3"/>
      <c r="E294" s="4"/>
      <c r="F294" s="5"/>
      <c r="G294" s="4"/>
      <c r="H294" s="5"/>
      <c r="I294" s="4"/>
      <c r="J294" s="5"/>
      <c r="K294" s="4"/>
      <c r="L294" s="2"/>
    </row>
    <row r="295" spans="1:12" s="111" customFormat="1" ht="11.25" customHeight="1" x14ac:dyDescent="0.15">
      <c r="A295" s="117" t="s">
        <v>55</v>
      </c>
      <c r="B295" s="113" t="s">
        <v>15</v>
      </c>
      <c r="C295" s="118"/>
      <c r="D295" s="3"/>
      <c r="E295" s="4"/>
      <c r="F295" s="5"/>
      <c r="G295" s="4"/>
      <c r="H295" s="5"/>
      <c r="I295" s="4"/>
      <c r="J295" s="5"/>
      <c r="K295" s="4"/>
      <c r="L295" s="2"/>
    </row>
    <row r="296" spans="1:12" s="111" customFormat="1" ht="24.75" customHeight="1" x14ac:dyDescent="0.15">
      <c r="A296" s="119" t="s">
        <v>14</v>
      </c>
      <c r="B296" s="120"/>
      <c r="C296" s="121"/>
      <c r="D296" s="122"/>
      <c r="E296" s="123"/>
      <c r="F296" s="121"/>
      <c r="G296" s="123"/>
      <c r="H296" s="121"/>
      <c r="I296" s="123"/>
      <c r="J296" s="121"/>
      <c r="K296" s="123"/>
      <c r="L296" s="6"/>
    </row>
    <row r="297" spans="1:12" s="111" customFormat="1" ht="11.25" customHeight="1" x14ac:dyDescent="0.15">
      <c r="A297" s="117" t="s">
        <v>20</v>
      </c>
      <c r="B297" s="113" t="s">
        <v>15</v>
      </c>
      <c r="C297" s="124">
        <f>C298-C299</f>
        <v>0</v>
      </c>
      <c r="D297" s="125">
        <f>D298-D299</f>
        <v>0</v>
      </c>
      <c r="E297" s="126"/>
      <c r="F297" s="124"/>
      <c r="G297" s="126"/>
      <c r="H297" s="124"/>
      <c r="I297" s="126"/>
      <c r="J297" s="124"/>
      <c r="K297" s="126"/>
      <c r="L297" s="176" t="s">
        <v>74</v>
      </c>
    </row>
    <row r="298" spans="1:12" s="111" customFormat="1" ht="11.25" customHeight="1" x14ac:dyDescent="0.15">
      <c r="A298" s="117" t="s">
        <v>18</v>
      </c>
      <c r="B298" s="113" t="s">
        <v>15</v>
      </c>
      <c r="C298" s="118"/>
      <c r="D298" s="142"/>
      <c r="E298" s="4"/>
      <c r="F298" s="4"/>
      <c r="G298" s="4"/>
      <c r="H298" s="4"/>
      <c r="I298" s="4"/>
      <c r="J298" s="4"/>
      <c r="K298" s="4"/>
      <c r="L298" s="177"/>
    </row>
    <row r="299" spans="1:12" s="111" customFormat="1" ht="11.25" customHeight="1" x14ac:dyDescent="0.15">
      <c r="A299" s="127" t="s">
        <v>19</v>
      </c>
      <c r="B299" s="128" t="s">
        <v>15</v>
      </c>
      <c r="C299" s="129"/>
      <c r="D299" s="138"/>
      <c r="E299" s="4"/>
      <c r="F299" s="4"/>
      <c r="G299" s="4"/>
      <c r="H299" s="4"/>
      <c r="I299" s="4"/>
      <c r="J299" s="4"/>
      <c r="K299" s="4"/>
      <c r="L299" s="178"/>
    </row>
    <row r="300" spans="1:12" s="111" customFormat="1" ht="22.5" customHeight="1" x14ac:dyDescent="0.15">
      <c r="A300" s="132" t="s">
        <v>59</v>
      </c>
      <c r="B300" s="133"/>
      <c r="C300" s="139"/>
      <c r="D300" s="140"/>
      <c r="E300" s="141"/>
      <c r="F300" s="139"/>
      <c r="G300" s="141"/>
      <c r="H300" s="139"/>
      <c r="I300" s="141"/>
      <c r="J300" s="139"/>
      <c r="K300" s="141"/>
      <c r="L300" s="2"/>
    </row>
    <row r="301" spans="1:12" s="111" customFormat="1" ht="11.25" customHeight="1" x14ac:dyDescent="0.15">
      <c r="A301" s="117" t="s">
        <v>20</v>
      </c>
      <c r="B301" s="113" t="s">
        <v>15</v>
      </c>
      <c r="C301" s="124">
        <f t="shared" ref="C301:K301" si="43">C302-C303</f>
        <v>1973</v>
      </c>
      <c r="D301" s="125">
        <f t="shared" si="43"/>
        <v>2198</v>
      </c>
      <c r="E301" s="126">
        <f t="shared" si="43"/>
        <v>2470</v>
      </c>
      <c r="F301" s="124">
        <f t="shared" si="43"/>
        <v>2495</v>
      </c>
      <c r="G301" s="126">
        <f t="shared" si="43"/>
        <v>2544</v>
      </c>
      <c r="H301" s="124">
        <f t="shared" si="43"/>
        <v>2530</v>
      </c>
      <c r="I301" s="126">
        <f t="shared" si="43"/>
        <v>2633</v>
      </c>
      <c r="J301" s="124">
        <f t="shared" si="43"/>
        <v>2578</v>
      </c>
      <c r="K301" s="126">
        <f t="shared" si="43"/>
        <v>2738</v>
      </c>
      <c r="L301" s="2"/>
    </row>
    <row r="302" spans="1:12" s="111" customFormat="1" ht="11.25" customHeight="1" x14ac:dyDescent="0.15">
      <c r="A302" s="117" t="s">
        <v>54</v>
      </c>
      <c r="B302" s="113" t="s">
        <v>15</v>
      </c>
      <c r="C302" s="118">
        <v>2120</v>
      </c>
      <c r="D302" s="3">
        <v>2290</v>
      </c>
      <c r="E302" s="4">
        <v>2470</v>
      </c>
      <c r="F302" s="5">
        <v>2495</v>
      </c>
      <c r="G302" s="4">
        <v>2544</v>
      </c>
      <c r="H302" s="5">
        <v>2530</v>
      </c>
      <c r="I302" s="4">
        <v>2633</v>
      </c>
      <c r="J302" s="5">
        <v>2578</v>
      </c>
      <c r="K302" s="4">
        <v>2738</v>
      </c>
      <c r="L302" s="2"/>
    </row>
    <row r="303" spans="1:12" s="111" customFormat="1" ht="11.25" customHeight="1" x14ac:dyDescent="0.15">
      <c r="A303" s="117" t="s">
        <v>55</v>
      </c>
      <c r="B303" s="113" t="s">
        <v>15</v>
      </c>
      <c r="C303" s="118">
        <v>147</v>
      </c>
      <c r="D303" s="3">
        <v>92</v>
      </c>
      <c r="E303" s="4"/>
      <c r="F303" s="5"/>
      <c r="G303" s="4"/>
      <c r="H303" s="5"/>
      <c r="I303" s="4"/>
      <c r="J303" s="5"/>
      <c r="K303" s="4"/>
      <c r="L303" s="2"/>
    </row>
    <row r="304" spans="1:12" s="111" customFormat="1" ht="22.5" customHeight="1" x14ac:dyDescent="0.15">
      <c r="A304" s="119" t="s">
        <v>14</v>
      </c>
      <c r="B304" s="120"/>
      <c r="C304" s="121"/>
      <c r="D304" s="122"/>
      <c r="E304" s="123"/>
      <c r="F304" s="121"/>
      <c r="G304" s="123"/>
      <c r="H304" s="121"/>
      <c r="I304" s="123"/>
      <c r="J304" s="121"/>
      <c r="K304" s="123"/>
      <c r="L304" s="6"/>
    </row>
    <row r="305" spans="1:12" s="111" customFormat="1" ht="11.25" customHeight="1" x14ac:dyDescent="0.15">
      <c r="A305" s="117" t="s">
        <v>20</v>
      </c>
      <c r="B305" s="113" t="s">
        <v>15</v>
      </c>
      <c r="C305" s="124">
        <f>C306-C307</f>
        <v>0</v>
      </c>
      <c r="D305" s="125">
        <f>D306-D307</f>
        <v>0</v>
      </c>
      <c r="E305" s="126"/>
      <c r="F305" s="124"/>
      <c r="G305" s="126"/>
      <c r="H305" s="124"/>
      <c r="I305" s="126"/>
      <c r="J305" s="124"/>
      <c r="K305" s="126"/>
      <c r="L305" s="176" t="s">
        <v>74</v>
      </c>
    </row>
    <row r="306" spans="1:12" s="111" customFormat="1" ht="11.25" customHeight="1" x14ac:dyDescent="0.15">
      <c r="A306" s="117" t="s">
        <v>18</v>
      </c>
      <c r="B306" s="113" t="s">
        <v>15</v>
      </c>
      <c r="C306" s="118"/>
      <c r="D306" s="142"/>
      <c r="E306" s="4"/>
      <c r="F306" s="4"/>
      <c r="G306" s="4"/>
      <c r="H306" s="4"/>
      <c r="I306" s="4"/>
      <c r="J306" s="4"/>
      <c r="K306" s="4"/>
      <c r="L306" s="177"/>
    </row>
    <row r="307" spans="1:12" s="111" customFormat="1" ht="11.25" customHeight="1" x14ac:dyDescent="0.15">
      <c r="A307" s="127" t="s">
        <v>19</v>
      </c>
      <c r="B307" s="128" t="s">
        <v>15</v>
      </c>
      <c r="C307" s="129"/>
      <c r="D307" s="138"/>
      <c r="E307" s="4"/>
      <c r="F307" s="4"/>
      <c r="G307" s="4"/>
      <c r="H307" s="4"/>
      <c r="I307" s="4"/>
      <c r="J307" s="4"/>
      <c r="K307" s="4"/>
      <c r="L307" s="178"/>
    </row>
    <row r="308" spans="1:12" s="111" customFormat="1" ht="22.5" customHeight="1" x14ac:dyDescent="0.15">
      <c r="A308" s="132" t="s">
        <v>60</v>
      </c>
      <c r="B308" s="133"/>
      <c r="C308" s="139"/>
      <c r="D308" s="140"/>
      <c r="E308" s="141"/>
      <c r="F308" s="139"/>
      <c r="G308" s="141"/>
      <c r="H308" s="139"/>
      <c r="I308" s="141"/>
      <c r="J308" s="139"/>
      <c r="K308" s="141"/>
      <c r="L308" s="2"/>
    </row>
    <row r="309" spans="1:12" s="111" customFormat="1" ht="11.25" customHeight="1" x14ac:dyDescent="0.15">
      <c r="A309" s="117" t="s">
        <v>20</v>
      </c>
      <c r="B309" s="113" t="s">
        <v>15</v>
      </c>
      <c r="C309" s="124">
        <f t="shared" ref="C309:K309" si="44">C310-C311</f>
        <v>1</v>
      </c>
      <c r="D309" s="125">
        <f t="shared" si="44"/>
        <v>22</v>
      </c>
      <c r="E309" s="126">
        <f t="shared" si="44"/>
        <v>24</v>
      </c>
      <c r="F309" s="124">
        <f t="shared" si="44"/>
        <v>24</v>
      </c>
      <c r="G309" s="126">
        <f t="shared" si="44"/>
        <v>25</v>
      </c>
      <c r="H309" s="124">
        <f t="shared" si="44"/>
        <v>24</v>
      </c>
      <c r="I309" s="126">
        <f t="shared" si="44"/>
        <v>26</v>
      </c>
      <c r="J309" s="124">
        <f t="shared" si="44"/>
        <v>25</v>
      </c>
      <c r="K309" s="126">
        <f t="shared" si="44"/>
        <v>27</v>
      </c>
      <c r="L309" s="2"/>
    </row>
    <row r="310" spans="1:12" s="111" customFormat="1" ht="11.25" customHeight="1" x14ac:dyDescent="0.15">
      <c r="A310" s="117" t="s">
        <v>54</v>
      </c>
      <c r="B310" s="113" t="s">
        <v>15</v>
      </c>
      <c r="C310" s="118">
        <v>21</v>
      </c>
      <c r="D310" s="3">
        <v>22</v>
      </c>
      <c r="E310" s="4">
        <v>24</v>
      </c>
      <c r="F310" s="5">
        <v>24</v>
      </c>
      <c r="G310" s="4">
        <v>25</v>
      </c>
      <c r="H310" s="5">
        <v>24</v>
      </c>
      <c r="I310" s="4">
        <v>26</v>
      </c>
      <c r="J310" s="5">
        <v>25</v>
      </c>
      <c r="K310" s="4">
        <v>27</v>
      </c>
      <c r="L310" s="2"/>
    </row>
    <row r="311" spans="1:12" s="111" customFormat="1" ht="11.25" customHeight="1" x14ac:dyDescent="0.15">
      <c r="A311" s="117" t="s">
        <v>55</v>
      </c>
      <c r="B311" s="113" t="s">
        <v>15</v>
      </c>
      <c r="C311" s="118">
        <v>20</v>
      </c>
      <c r="D311" s="3"/>
      <c r="E311" s="4"/>
      <c r="F311" s="5"/>
      <c r="G311" s="4"/>
      <c r="H311" s="5"/>
      <c r="I311" s="4"/>
      <c r="J311" s="5"/>
      <c r="K311" s="4"/>
      <c r="L311" s="2"/>
    </row>
    <row r="312" spans="1:12" s="111" customFormat="1" ht="24" customHeight="1" x14ac:dyDescent="0.15">
      <c r="A312" s="119" t="s">
        <v>14</v>
      </c>
      <c r="B312" s="120"/>
      <c r="C312" s="121"/>
      <c r="D312" s="122"/>
      <c r="E312" s="123"/>
      <c r="F312" s="121"/>
      <c r="G312" s="123"/>
      <c r="H312" s="121"/>
      <c r="I312" s="123"/>
      <c r="J312" s="121"/>
      <c r="K312" s="123"/>
      <c r="L312" s="6"/>
    </row>
    <row r="313" spans="1:12" s="111" customFormat="1" ht="11.25" customHeight="1" x14ac:dyDescent="0.15">
      <c r="A313" s="117" t="s">
        <v>20</v>
      </c>
      <c r="B313" s="113" t="s">
        <v>15</v>
      </c>
      <c r="C313" s="124">
        <f>C314-C315</f>
        <v>0</v>
      </c>
      <c r="D313" s="125">
        <f>D314-D315</f>
        <v>0</v>
      </c>
      <c r="E313" s="126"/>
      <c r="F313" s="124"/>
      <c r="G313" s="126"/>
      <c r="H313" s="124"/>
      <c r="I313" s="126"/>
      <c r="J313" s="124"/>
      <c r="K313" s="126"/>
      <c r="L313" s="176" t="s">
        <v>74</v>
      </c>
    </row>
    <row r="314" spans="1:12" s="111" customFormat="1" ht="11.25" customHeight="1" x14ac:dyDescent="0.15">
      <c r="A314" s="117" t="s">
        <v>18</v>
      </c>
      <c r="B314" s="113" t="s">
        <v>15</v>
      </c>
      <c r="C314" s="118"/>
      <c r="D314" s="142"/>
      <c r="E314" s="4"/>
      <c r="F314" s="4"/>
      <c r="G314" s="4"/>
      <c r="H314" s="4"/>
      <c r="I314" s="4"/>
      <c r="J314" s="4"/>
      <c r="K314" s="4"/>
      <c r="L314" s="177"/>
    </row>
    <row r="315" spans="1:12" s="111" customFormat="1" ht="11.25" customHeight="1" x14ac:dyDescent="0.15">
      <c r="A315" s="127" t="s">
        <v>19</v>
      </c>
      <c r="B315" s="128" t="s">
        <v>15</v>
      </c>
      <c r="C315" s="129"/>
      <c r="D315" s="138"/>
      <c r="E315" s="4"/>
      <c r="F315" s="4"/>
      <c r="G315" s="4"/>
      <c r="H315" s="4"/>
      <c r="I315" s="4"/>
      <c r="J315" s="4"/>
      <c r="K315" s="4"/>
      <c r="L315" s="178"/>
    </row>
    <row r="316" spans="1:12" s="111" customFormat="1" ht="24.75" customHeight="1" x14ac:dyDescent="0.15">
      <c r="A316" s="132" t="s">
        <v>61</v>
      </c>
      <c r="B316" s="133"/>
      <c r="C316" s="139"/>
      <c r="D316" s="140"/>
      <c r="E316" s="141"/>
      <c r="F316" s="139"/>
      <c r="G316" s="141"/>
      <c r="H316" s="139"/>
      <c r="I316" s="141"/>
      <c r="J316" s="139"/>
      <c r="K316" s="141"/>
      <c r="L316" s="2"/>
    </row>
    <row r="317" spans="1:12" s="111" customFormat="1" ht="11.25" customHeight="1" x14ac:dyDescent="0.15">
      <c r="A317" s="117" t="s">
        <v>20</v>
      </c>
      <c r="B317" s="113" t="s">
        <v>15</v>
      </c>
      <c r="C317" s="124">
        <f t="shared" ref="C317:K317" si="45">C318-C319</f>
        <v>874</v>
      </c>
      <c r="D317" s="125">
        <f t="shared" si="45"/>
        <v>892</v>
      </c>
      <c r="E317" s="126">
        <f t="shared" si="45"/>
        <v>910</v>
      </c>
      <c r="F317" s="124">
        <f t="shared" si="45"/>
        <v>915</v>
      </c>
      <c r="G317" s="126">
        <f t="shared" si="45"/>
        <v>940</v>
      </c>
      <c r="H317" s="124">
        <f t="shared" si="45"/>
        <v>925</v>
      </c>
      <c r="I317" s="126">
        <f t="shared" si="45"/>
        <v>965</v>
      </c>
      <c r="J317" s="124">
        <f t="shared" si="45"/>
        <v>930</v>
      </c>
      <c r="K317" s="126">
        <f t="shared" si="45"/>
        <v>990</v>
      </c>
      <c r="L317" s="2"/>
    </row>
    <row r="318" spans="1:12" s="111" customFormat="1" ht="11.25" customHeight="1" x14ac:dyDescent="0.15">
      <c r="A318" s="117" t="s">
        <v>54</v>
      </c>
      <c r="B318" s="113" t="s">
        <v>15</v>
      </c>
      <c r="C318" s="118">
        <v>881</v>
      </c>
      <c r="D318" s="3">
        <v>892</v>
      </c>
      <c r="E318" s="4">
        <v>910</v>
      </c>
      <c r="F318" s="5">
        <v>915</v>
      </c>
      <c r="G318" s="4">
        <v>940</v>
      </c>
      <c r="H318" s="5">
        <v>925</v>
      </c>
      <c r="I318" s="4">
        <v>965</v>
      </c>
      <c r="J318" s="5">
        <v>930</v>
      </c>
      <c r="K318" s="4">
        <v>990</v>
      </c>
      <c r="L318" s="2"/>
    </row>
    <row r="319" spans="1:12" s="111" customFormat="1" ht="11.25" customHeight="1" x14ac:dyDescent="0.15">
      <c r="A319" s="117" t="s">
        <v>55</v>
      </c>
      <c r="B319" s="113" t="s">
        <v>15</v>
      </c>
      <c r="C319" s="118">
        <v>7</v>
      </c>
      <c r="D319" s="3"/>
      <c r="E319" s="4"/>
      <c r="F319" s="5"/>
      <c r="G319" s="4"/>
      <c r="H319" s="5"/>
      <c r="I319" s="4"/>
      <c r="J319" s="5"/>
      <c r="K319" s="4"/>
      <c r="L319" s="2"/>
    </row>
    <row r="320" spans="1:12" s="111" customFormat="1" ht="24" customHeight="1" x14ac:dyDescent="0.15">
      <c r="A320" s="119" t="s">
        <v>14</v>
      </c>
      <c r="B320" s="120"/>
      <c r="C320" s="121"/>
      <c r="D320" s="122"/>
      <c r="E320" s="123"/>
      <c r="F320" s="121"/>
      <c r="G320" s="123"/>
      <c r="H320" s="121"/>
      <c r="I320" s="123"/>
      <c r="J320" s="121"/>
      <c r="K320" s="123"/>
      <c r="L320" s="6"/>
    </row>
    <row r="321" spans="1:12" s="111" customFormat="1" ht="11.25" customHeight="1" x14ac:dyDescent="0.15">
      <c r="A321" s="117" t="s">
        <v>20</v>
      </c>
      <c r="B321" s="113" t="s">
        <v>15</v>
      </c>
      <c r="C321" s="124">
        <f>C322-C323</f>
        <v>-7</v>
      </c>
      <c r="D321" s="125">
        <f>D322-D323</f>
        <v>0</v>
      </c>
      <c r="E321" s="126"/>
      <c r="F321" s="124"/>
      <c r="G321" s="126"/>
      <c r="H321" s="124"/>
      <c r="I321" s="126"/>
      <c r="J321" s="124"/>
      <c r="K321" s="126"/>
      <c r="L321" s="176" t="s">
        <v>74</v>
      </c>
    </row>
    <row r="322" spans="1:12" s="111" customFormat="1" ht="11.25" customHeight="1" x14ac:dyDescent="0.15">
      <c r="A322" s="117" t="s">
        <v>18</v>
      </c>
      <c r="B322" s="113" t="s">
        <v>15</v>
      </c>
      <c r="C322" s="118"/>
      <c r="D322" s="142"/>
      <c r="E322" s="4"/>
      <c r="F322" s="4"/>
      <c r="G322" s="4"/>
      <c r="H322" s="4"/>
      <c r="I322" s="4"/>
      <c r="J322" s="4"/>
      <c r="K322" s="4"/>
      <c r="L322" s="177"/>
    </row>
    <row r="323" spans="1:12" s="111" customFormat="1" ht="11.25" customHeight="1" x14ac:dyDescent="0.15">
      <c r="A323" s="127" t="s">
        <v>19</v>
      </c>
      <c r="B323" s="128" t="s">
        <v>15</v>
      </c>
      <c r="C323" s="129">
        <v>7</v>
      </c>
      <c r="D323" s="138"/>
      <c r="E323" s="4"/>
      <c r="F323" s="4"/>
      <c r="G323" s="4"/>
      <c r="H323" s="4"/>
      <c r="I323" s="4"/>
      <c r="J323" s="4"/>
      <c r="K323" s="4"/>
      <c r="L323" s="178"/>
    </row>
    <row r="324" spans="1:12" s="111" customFormat="1" ht="23.25" customHeight="1" x14ac:dyDescent="0.15">
      <c r="A324" s="132" t="s">
        <v>62</v>
      </c>
      <c r="B324" s="133"/>
      <c r="C324" s="139"/>
      <c r="D324" s="140"/>
      <c r="E324" s="141"/>
      <c r="F324" s="139"/>
      <c r="G324" s="141"/>
      <c r="H324" s="139"/>
      <c r="I324" s="141"/>
      <c r="J324" s="139"/>
      <c r="K324" s="141"/>
      <c r="L324" s="2"/>
    </row>
    <row r="325" spans="1:12" s="111" customFormat="1" ht="11.25" customHeight="1" x14ac:dyDescent="0.15">
      <c r="A325" s="117" t="s">
        <v>20</v>
      </c>
      <c r="B325" s="113" t="s">
        <v>15</v>
      </c>
      <c r="C325" s="124">
        <f t="shared" ref="C325:K325" si="46">C326-C327</f>
        <v>0</v>
      </c>
      <c r="D325" s="125">
        <f t="shared" si="46"/>
        <v>0</v>
      </c>
      <c r="E325" s="126">
        <f t="shared" si="46"/>
        <v>0</v>
      </c>
      <c r="F325" s="124">
        <f t="shared" si="46"/>
        <v>0</v>
      </c>
      <c r="G325" s="126">
        <f t="shared" si="46"/>
        <v>0</v>
      </c>
      <c r="H325" s="124">
        <f t="shared" si="46"/>
        <v>0</v>
      </c>
      <c r="I325" s="126">
        <f t="shared" si="46"/>
        <v>0</v>
      </c>
      <c r="J325" s="124">
        <f t="shared" si="46"/>
        <v>0</v>
      </c>
      <c r="K325" s="126">
        <f t="shared" si="46"/>
        <v>0</v>
      </c>
      <c r="L325" s="2"/>
    </row>
    <row r="326" spans="1:12" s="111" customFormat="1" ht="11.25" customHeight="1" x14ac:dyDescent="0.15">
      <c r="A326" s="117" t="s">
        <v>18</v>
      </c>
      <c r="B326" s="113" t="s">
        <v>15</v>
      </c>
      <c r="C326" s="118"/>
      <c r="D326" s="3"/>
      <c r="E326" s="4"/>
      <c r="F326" s="5"/>
      <c r="G326" s="4"/>
      <c r="H326" s="5"/>
      <c r="I326" s="4"/>
      <c r="J326" s="5"/>
      <c r="K326" s="4"/>
      <c r="L326" s="2"/>
    </row>
    <row r="327" spans="1:12" s="111" customFormat="1" ht="11.25" customHeight="1" x14ac:dyDescent="0.15">
      <c r="A327" s="117" t="s">
        <v>19</v>
      </c>
      <c r="B327" s="113" t="s">
        <v>15</v>
      </c>
      <c r="C327" s="118"/>
      <c r="D327" s="3"/>
      <c r="E327" s="4"/>
      <c r="F327" s="5"/>
      <c r="G327" s="4"/>
      <c r="H327" s="5"/>
      <c r="I327" s="4"/>
      <c r="J327" s="5"/>
      <c r="K327" s="4"/>
      <c r="L327" s="2"/>
    </row>
    <row r="328" spans="1:12" s="111" customFormat="1" ht="24.75" customHeight="1" x14ac:dyDescent="0.15">
      <c r="A328" s="119" t="s">
        <v>14</v>
      </c>
      <c r="B328" s="120"/>
      <c r="C328" s="121"/>
      <c r="D328" s="122"/>
      <c r="E328" s="123"/>
      <c r="F328" s="121"/>
      <c r="G328" s="123"/>
      <c r="H328" s="121"/>
      <c r="I328" s="123"/>
      <c r="J328" s="121"/>
      <c r="K328" s="123"/>
      <c r="L328" s="6"/>
    </row>
    <row r="329" spans="1:12" s="111" customFormat="1" ht="11.25" customHeight="1" x14ac:dyDescent="0.15">
      <c r="A329" s="117" t="s">
        <v>20</v>
      </c>
      <c r="B329" s="113" t="s">
        <v>15</v>
      </c>
      <c r="C329" s="124">
        <f>C330-C331</f>
        <v>0</v>
      </c>
      <c r="D329" s="125">
        <f>D330-D331</f>
        <v>0</v>
      </c>
      <c r="E329" s="126"/>
      <c r="F329" s="124"/>
      <c r="G329" s="126"/>
      <c r="H329" s="124"/>
      <c r="I329" s="126"/>
      <c r="J329" s="124"/>
      <c r="K329" s="126"/>
      <c r="L329" s="176" t="s">
        <v>74</v>
      </c>
    </row>
    <row r="330" spans="1:12" s="111" customFormat="1" ht="11.25" customHeight="1" x14ac:dyDescent="0.15">
      <c r="A330" s="117" t="s">
        <v>18</v>
      </c>
      <c r="B330" s="113" t="s">
        <v>15</v>
      </c>
      <c r="C330" s="118"/>
      <c r="D330" s="142"/>
      <c r="E330" s="4"/>
      <c r="F330" s="4"/>
      <c r="G330" s="4"/>
      <c r="H330" s="4"/>
      <c r="I330" s="4"/>
      <c r="J330" s="4"/>
      <c r="K330" s="4"/>
      <c r="L330" s="177"/>
    </row>
    <row r="331" spans="1:12" s="111" customFormat="1" ht="11.25" customHeight="1" x14ac:dyDescent="0.15">
      <c r="A331" s="127" t="s">
        <v>19</v>
      </c>
      <c r="B331" s="128" t="s">
        <v>15</v>
      </c>
      <c r="C331" s="129"/>
      <c r="D331" s="138"/>
      <c r="E331" s="4"/>
      <c r="F331" s="4"/>
      <c r="G331" s="4"/>
      <c r="H331" s="4"/>
      <c r="I331" s="4"/>
      <c r="J331" s="4"/>
      <c r="K331" s="4"/>
      <c r="L331" s="178"/>
    </row>
    <row r="332" spans="1:12" s="111" customFormat="1" ht="11.25" customHeight="1" x14ac:dyDescent="0.15">
      <c r="A332" s="132" t="s">
        <v>63</v>
      </c>
      <c r="B332" s="133"/>
      <c r="C332" s="139"/>
      <c r="D332" s="140"/>
      <c r="E332" s="141"/>
      <c r="F332" s="139"/>
      <c r="G332" s="141"/>
      <c r="H332" s="139"/>
      <c r="I332" s="141"/>
      <c r="J332" s="139"/>
      <c r="K332" s="141"/>
      <c r="L332" s="2"/>
    </row>
    <row r="333" spans="1:12" s="111" customFormat="1" ht="11.25" customHeight="1" x14ac:dyDescent="0.15">
      <c r="A333" s="117" t="s">
        <v>20</v>
      </c>
      <c r="B333" s="113" t="s">
        <v>15</v>
      </c>
      <c r="C333" s="124">
        <f t="shared" ref="C333:K333" si="47">C334-C335</f>
        <v>0</v>
      </c>
      <c r="D333" s="125">
        <f t="shared" si="47"/>
        <v>0</v>
      </c>
      <c r="E333" s="126">
        <f t="shared" si="47"/>
        <v>0</v>
      </c>
      <c r="F333" s="124">
        <f t="shared" si="47"/>
        <v>0</v>
      </c>
      <c r="G333" s="126">
        <f t="shared" si="47"/>
        <v>0</v>
      </c>
      <c r="H333" s="124">
        <f t="shared" si="47"/>
        <v>0</v>
      </c>
      <c r="I333" s="126">
        <f t="shared" si="47"/>
        <v>0</v>
      </c>
      <c r="J333" s="124">
        <f t="shared" si="47"/>
        <v>0</v>
      </c>
      <c r="K333" s="126">
        <f t="shared" si="47"/>
        <v>0</v>
      </c>
      <c r="L333" s="2"/>
    </row>
    <row r="334" spans="1:12" s="111" customFormat="1" ht="11.25" customHeight="1" x14ac:dyDescent="0.15">
      <c r="A334" s="117" t="s">
        <v>18</v>
      </c>
      <c r="B334" s="113" t="s">
        <v>15</v>
      </c>
      <c r="C334" s="118"/>
      <c r="D334" s="3"/>
      <c r="E334" s="4"/>
      <c r="F334" s="5"/>
      <c r="G334" s="4"/>
      <c r="H334" s="5"/>
      <c r="I334" s="4"/>
      <c r="J334" s="5"/>
      <c r="K334" s="4"/>
      <c r="L334" s="2"/>
    </row>
    <row r="335" spans="1:12" s="111" customFormat="1" ht="11.25" customHeight="1" x14ac:dyDescent="0.15">
      <c r="A335" s="117" t="s">
        <v>19</v>
      </c>
      <c r="B335" s="113" t="s">
        <v>15</v>
      </c>
      <c r="C335" s="118"/>
      <c r="D335" s="3"/>
      <c r="E335" s="4"/>
      <c r="F335" s="5"/>
      <c r="G335" s="4"/>
      <c r="H335" s="5"/>
      <c r="I335" s="4"/>
      <c r="J335" s="5"/>
      <c r="K335" s="4"/>
      <c r="L335" s="2"/>
    </row>
    <row r="336" spans="1:12" s="111" customFormat="1" ht="22.5" customHeight="1" x14ac:dyDescent="0.15">
      <c r="A336" s="119" t="s">
        <v>14</v>
      </c>
      <c r="B336" s="120"/>
      <c r="C336" s="121"/>
      <c r="D336" s="122"/>
      <c r="E336" s="123"/>
      <c r="F336" s="121"/>
      <c r="G336" s="123"/>
      <c r="H336" s="121"/>
      <c r="I336" s="123"/>
      <c r="J336" s="121"/>
      <c r="K336" s="123"/>
      <c r="L336" s="6"/>
    </row>
    <row r="337" spans="1:12" s="111" customFormat="1" ht="11.25" customHeight="1" x14ac:dyDescent="0.15">
      <c r="A337" s="117" t="s">
        <v>20</v>
      </c>
      <c r="B337" s="113" t="s">
        <v>15</v>
      </c>
      <c r="C337" s="124">
        <f>C338-C339</f>
        <v>0</v>
      </c>
      <c r="D337" s="125">
        <f>D338-D339</f>
        <v>0</v>
      </c>
      <c r="E337" s="126"/>
      <c r="F337" s="124"/>
      <c r="G337" s="126"/>
      <c r="H337" s="124"/>
      <c r="I337" s="126"/>
      <c r="J337" s="124"/>
      <c r="K337" s="126"/>
      <c r="L337" s="176" t="s">
        <v>75</v>
      </c>
    </row>
    <row r="338" spans="1:12" s="111" customFormat="1" ht="11.25" customHeight="1" x14ac:dyDescent="0.15">
      <c r="A338" s="117" t="s">
        <v>18</v>
      </c>
      <c r="B338" s="113" t="s">
        <v>15</v>
      </c>
      <c r="C338" s="118"/>
      <c r="D338" s="142"/>
      <c r="E338" s="4"/>
      <c r="F338" s="4"/>
      <c r="G338" s="4"/>
      <c r="H338" s="4"/>
      <c r="I338" s="4"/>
      <c r="J338" s="4"/>
      <c r="K338" s="4"/>
      <c r="L338" s="177"/>
    </row>
    <row r="339" spans="1:12" s="111" customFormat="1" ht="11.25" customHeight="1" x14ac:dyDescent="0.15">
      <c r="A339" s="127" t="s">
        <v>19</v>
      </c>
      <c r="B339" s="128" t="s">
        <v>15</v>
      </c>
      <c r="C339" s="129"/>
      <c r="D339" s="138"/>
      <c r="E339" s="4"/>
      <c r="F339" s="4"/>
      <c r="G339" s="4"/>
      <c r="H339" s="4"/>
      <c r="I339" s="4"/>
      <c r="J339" s="4"/>
      <c r="K339" s="4"/>
      <c r="L339" s="178"/>
    </row>
    <row r="340" spans="1:12" s="111" customFormat="1" ht="21.75" customHeight="1" x14ac:dyDescent="0.15">
      <c r="A340" s="132" t="s">
        <v>64</v>
      </c>
      <c r="B340" s="133"/>
      <c r="C340" s="139"/>
      <c r="D340" s="140"/>
      <c r="E340" s="141"/>
      <c r="F340" s="139"/>
      <c r="G340" s="141"/>
      <c r="H340" s="139"/>
      <c r="I340" s="141"/>
      <c r="J340" s="139"/>
      <c r="K340" s="141"/>
      <c r="L340" s="2"/>
    </row>
    <row r="341" spans="1:12" s="111" customFormat="1" ht="11.25" customHeight="1" x14ac:dyDescent="0.15">
      <c r="A341" s="117" t="s">
        <v>20</v>
      </c>
      <c r="B341" s="113" t="s">
        <v>15</v>
      </c>
      <c r="C341" s="124">
        <f t="shared" ref="C341:K341" si="48">C342-C343</f>
        <v>-480</v>
      </c>
      <c r="D341" s="125">
        <f t="shared" si="48"/>
        <v>-370</v>
      </c>
      <c r="E341" s="126">
        <f t="shared" si="48"/>
        <v>-310</v>
      </c>
      <c r="F341" s="124">
        <f t="shared" si="48"/>
        <v>-290</v>
      </c>
      <c r="G341" s="126">
        <f t="shared" si="48"/>
        <v>-280</v>
      </c>
      <c r="H341" s="124">
        <f t="shared" si="48"/>
        <v>-280</v>
      </c>
      <c r="I341" s="126">
        <f t="shared" si="48"/>
        <v>-260</v>
      </c>
      <c r="J341" s="124">
        <f t="shared" si="48"/>
        <v>-270</v>
      </c>
      <c r="K341" s="126">
        <f t="shared" si="48"/>
        <v>-240</v>
      </c>
      <c r="L341" s="2"/>
    </row>
    <row r="342" spans="1:12" s="111" customFormat="1" ht="11.25" customHeight="1" x14ac:dyDescent="0.15">
      <c r="A342" s="117" t="s">
        <v>18</v>
      </c>
      <c r="B342" s="113" t="s">
        <v>15</v>
      </c>
      <c r="C342" s="118"/>
      <c r="D342" s="3"/>
      <c r="E342" s="4"/>
      <c r="F342" s="5"/>
      <c r="G342" s="4"/>
      <c r="H342" s="5"/>
      <c r="I342" s="4"/>
      <c r="J342" s="5"/>
      <c r="K342" s="4"/>
      <c r="L342" s="2"/>
    </row>
    <row r="343" spans="1:12" s="111" customFormat="1" ht="11.25" customHeight="1" x14ac:dyDescent="0.15">
      <c r="A343" s="117" t="s">
        <v>19</v>
      </c>
      <c r="B343" s="113" t="s">
        <v>15</v>
      </c>
      <c r="C343" s="118">
        <v>480</v>
      </c>
      <c r="D343" s="3">
        <v>370</v>
      </c>
      <c r="E343" s="4">
        <v>310</v>
      </c>
      <c r="F343" s="5">
        <v>290</v>
      </c>
      <c r="G343" s="4">
        <v>280</v>
      </c>
      <c r="H343" s="5">
        <v>280</v>
      </c>
      <c r="I343" s="4">
        <v>260</v>
      </c>
      <c r="J343" s="5">
        <v>270</v>
      </c>
      <c r="K343" s="4">
        <v>240</v>
      </c>
      <c r="L343" s="2"/>
    </row>
    <row r="344" spans="1:12" s="111" customFormat="1" ht="23.25" customHeight="1" x14ac:dyDescent="0.15">
      <c r="A344" s="119" t="s">
        <v>14</v>
      </c>
      <c r="B344" s="120"/>
      <c r="C344" s="121"/>
      <c r="D344" s="122"/>
      <c r="E344" s="123"/>
      <c r="F344" s="121"/>
      <c r="G344" s="123"/>
      <c r="H344" s="121"/>
      <c r="I344" s="123"/>
      <c r="J344" s="121"/>
      <c r="K344" s="123"/>
      <c r="L344" s="6"/>
    </row>
    <row r="345" spans="1:12" s="111" customFormat="1" ht="11.25" customHeight="1" x14ac:dyDescent="0.15">
      <c r="A345" s="117" t="s">
        <v>20</v>
      </c>
      <c r="B345" s="113" t="s">
        <v>15</v>
      </c>
      <c r="C345" s="124">
        <f>C346-C347</f>
        <v>0</v>
      </c>
      <c r="D345" s="125">
        <f>D346-D347</f>
        <v>0</v>
      </c>
      <c r="E345" s="126"/>
      <c r="F345" s="124"/>
      <c r="G345" s="126"/>
      <c r="H345" s="124"/>
      <c r="I345" s="126"/>
      <c r="J345" s="124"/>
      <c r="K345" s="126"/>
      <c r="L345" s="176" t="s">
        <v>75</v>
      </c>
    </row>
    <row r="346" spans="1:12" s="111" customFormat="1" ht="11.25" customHeight="1" x14ac:dyDescent="0.15">
      <c r="A346" s="117" t="s">
        <v>18</v>
      </c>
      <c r="B346" s="113" t="s">
        <v>15</v>
      </c>
      <c r="C346" s="118"/>
      <c r="D346" s="142"/>
      <c r="E346" s="4"/>
      <c r="F346" s="4"/>
      <c r="G346" s="4"/>
      <c r="H346" s="4"/>
      <c r="I346" s="4"/>
      <c r="J346" s="4"/>
      <c r="K346" s="4"/>
      <c r="L346" s="177"/>
    </row>
    <row r="347" spans="1:12" s="111" customFormat="1" ht="11.25" customHeight="1" x14ac:dyDescent="0.15">
      <c r="A347" s="127" t="s">
        <v>19</v>
      </c>
      <c r="B347" s="128" t="s">
        <v>15</v>
      </c>
      <c r="C347" s="129"/>
      <c r="D347" s="138"/>
      <c r="E347" s="4"/>
      <c r="F347" s="4"/>
      <c r="G347" s="4"/>
      <c r="H347" s="4"/>
      <c r="I347" s="4"/>
      <c r="J347" s="4"/>
      <c r="K347" s="4"/>
      <c r="L347" s="178"/>
    </row>
    <row r="348" spans="1:12" s="111" customFormat="1" ht="32.25" customHeight="1" x14ac:dyDescent="0.15">
      <c r="A348" s="132" t="s">
        <v>65</v>
      </c>
      <c r="B348" s="133"/>
      <c r="C348" s="139"/>
      <c r="D348" s="140"/>
      <c r="E348" s="141"/>
      <c r="F348" s="139"/>
      <c r="G348" s="141"/>
      <c r="H348" s="139"/>
      <c r="I348" s="141"/>
      <c r="J348" s="139"/>
      <c r="K348" s="141"/>
      <c r="L348" s="2"/>
    </row>
    <row r="349" spans="1:12" s="111" customFormat="1" ht="11.25" customHeight="1" x14ac:dyDescent="0.15">
      <c r="A349" s="117" t="s">
        <v>20</v>
      </c>
      <c r="B349" s="113" t="s">
        <v>15</v>
      </c>
      <c r="C349" s="124">
        <f t="shared" ref="C349:K349" si="49">C350-C351</f>
        <v>0</v>
      </c>
      <c r="D349" s="125">
        <f t="shared" si="49"/>
        <v>0</v>
      </c>
      <c r="E349" s="126">
        <f t="shared" si="49"/>
        <v>0</v>
      </c>
      <c r="F349" s="124">
        <f t="shared" si="49"/>
        <v>0</v>
      </c>
      <c r="G349" s="126">
        <f t="shared" si="49"/>
        <v>0</v>
      </c>
      <c r="H349" s="124">
        <f t="shared" si="49"/>
        <v>0</v>
      </c>
      <c r="I349" s="126">
        <f t="shared" si="49"/>
        <v>0</v>
      </c>
      <c r="J349" s="124">
        <f t="shared" si="49"/>
        <v>0</v>
      </c>
      <c r="K349" s="126">
        <f t="shared" si="49"/>
        <v>0</v>
      </c>
      <c r="L349" s="2"/>
    </row>
    <row r="350" spans="1:12" s="111" customFormat="1" ht="11.25" customHeight="1" x14ac:dyDescent="0.15">
      <c r="A350" s="117" t="s">
        <v>18</v>
      </c>
      <c r="B350" s="113" t="s">
        <v>15</v>
      </c>
      <c r="C350" s="118"/>
      <c r="D350" s="3"/>
      <c r="E350" s="4"/>
      <c r="F350" s="5"/>
      <c r="G350" s="4"/>
      <c r="H350" s="5"/>
      <c r="I350" s="4"/>
      <c r="J350" s="5"/>
      <c r="K350" s="4"/>
      <c r="L350" s="2"/>
    </row>
    <row r="351" spans="1:12" s="111" customFormat="1" ht="11.25" customHeight="1" x14ac:dyDescent="0.15">
      <c r="A351" s="117" t="s">
        <v>19</v>
      </c>
      <c r="B351" s="113" t="s">
        <v>15</v>
      </c>
      <c r="C351" s="118"/>
      <c r="D351" s="3"/>
      <c r="E351" s="4"/>
      <c r="F351" s="5"/>
      <c r="G351" s="4"/>
      <c r="H351" s="5"/>
      <c r="I351" s="4"/>
      <c r="J351" s="5"/>
      <c r="K351" s="4"/>
      <c r="L351" s="2"/>
    </row>
    <row r="352" spans="1:12" s="111" customFormat="1" ht="22.5" customHeight="1" x14ac:dyDescent="0.15">
      <c r="A352" s="119" t="s">
        <v>14</v>
      </c>
      <c r="B352" s="120"/>
      <c r="C352" s="121"/>
      <c r="D352" s="122"/>
      <c r="E352" s="123"/>
      <c r="F352" s="121"/>
      <c r="G352" s="123"/>
      <c r="H352" s="121"/>
      <c r="I352" s="123"/>
      <c r="J352" s="121"/>
      <c r="K352" s="123"/>
      <c r="L352" s="6"/>
    </row>
    <row r="353" spans="1:12" s="111" customFormat="1" ht="11.25" customHeight="1" x14ac:dyDescent="0.15">
      <c r="A353" s="117" t="s">
        <v>20</v>
      </c>
      <c r="B353" s="113" t="s">
        <v>15</v>
      </c>
      <c r="C353" s="124">
        <f>C354-C355</f>
        <v>0</v>
      </c>
      <c r="D353" s="125">
        <f>D354-D355</f>
        <v>0</v>
      </c>
      <c r="E353" s="126"/>
      <c r="F353" s="124"/>
      <c r="G353" s="126"/>
      <c r="H353" s="124"/>
      <c r="I353" s="126"/>
      <c r="J353" s="124"/>
      <c r="K353" s="126"/>
      <c r="L353" s="176" t="s">
        <v>75</v>
      </c>
    </row>
    <row r="354" spans="1:12" s="111" customFormat="1" ht="11.25" customHeight="1" x14ac:dyDescent="0.15">
      <c r="A354" s="117" t="s">
        <v>18</v>
      </c>
      <c r="B354" s="113" t="s">
        <v>15</v>
      </c>
      <c r="C354" s="118"/>
      <c r="D354" s="142"/>
      <c r="E354" s="4"/>
      <c r="F354" s="4"/>
      <c r="G354" s="4"/>
      <c r="H354" s="4"/>
      <c r="I354" s="4"/>
      <c r="J354" s="4"/>
      <c r="K354" s="4"/>
      <c r="L354" s="177"/>
    </row>
    <row r="355" spans="1:12" s="111" customFormat="1" ht="11.25" customHeight="1" x14ac:dyDescent="0.15">
      <c r="A355" s="127" t="s">
        <v>19</v>
      </c>
      <c r="B355" s="128" t="s">
        <v>15</v>
      </c>
      <c r="C355" s="129"/>
      <c r="D355" s="138"/>
      <c r="E355" s="4"/>
      <c r="F355" s="4"/>
      <c r="G355" s="4"/>
      <c r="H355" s="4"/>
      <c r="I355" s="4"/>
      <c r="J355" s="4"/>
      <c r="K355" s="4"/>
      <c r="L355" s="178"/>
    </row>
    <row r="356" spans="1:12" s="111" customFormat="1" ht="25.5" customHeight="1" x14ac:dyDescent="0.15">
      <c r="A356" s="132" t="s">
        <v>66</v>
      </c>
      <c r="B356" s="133"/>
      <c r="C356" s="139"/>
      <c r="D356" s="140"/>
      <c r="E356" s="141"/>
      <c r="F356" s="139"/>
      <c r="G356" s="141"/>
      <c r="H356" s="139"/>
      <c r="I356" s="141"/>
      <c r="J356" s="139"/>
      <c r="K356" s="141"/>
      <c r="L356" s="2"/>
    </row>
    <row r="357" spans="1:12" s="111" customFormat="1" ht="11.25" customHeight="1" x14ac:dyDescent="0.15">
      <c r="A357" s="117" t="s">
        <v>20</v>
      </c>
      <c r="B357" s="113" t="s">
        <v>15</v>
      </c>
      <c r="C357" s="124">
        <f t="shared" ref="C357:K357" si="50">C358-C359</f>
        <v>1165</v>
      </c>
      <c r="D357" s="125">
        <f t="shared" si="50"/>
        <v>1280</v>
      </c>
      <c r="E357" s="126">
        <f t="shared" si="50"/>
        <v>1380</v>
      </c>
      <c r="F357" s="124">
        <f t="shared" si="50"/>
        <v>1410</v>
      </c>
      <c r="G357" s="126">
        <f t="shared" si="50"/>
        <v>1440</v>
      </c>
      <c r="H357" s="124">
        <f t="shared" si="50"/>
        <v>1440</v>
      </c>
      <c r="I357" s="126">
        <f t="shared" si="50"/>
        <v>1500</v>
      </c>
      <c r="J357" s="124">
        <f t="shared" si="50"/>
        <v>1470</v>
      </c>
      <c r="K357" s="126">
        <f t="shared" si="50"/>
        <v>1560</v>
      </c>
      <c r="L357" s="2"/>
    </row>
    <row r="358" spans="1:12" s="111" customFormat="1" ht="11.25" customHeight="1" x14ac:dyDescent="0.15">
      <c r="A358" s="117" t="s">
        <v>18</v>
      </c>
      <c r="B358" s="113" t="s">
        <v>15</v>
      </c>
      <c r="C358" s="118">
        <v>1165</v>
      </c>
      <c r="D358" s="3">
        <v>1280</v>
      </c>
      <c r="E358" s="4">
        <v>1380</v>
      </c>
      <c r="F358" s="5">
        <v>1410</v>
      </c>
      <c r="G358" s="4">
        <v>1440</v>
      </c>
      <c r="H358" s="5">
        <v>1440</v>
      </c>
      <c r="I358" s="4">
        <v>1500</v>
      </c>
      <c r="J358" s="5">
        <v>1470</v>
      </c>
      <c r="K358" s="4">
        <v>1560</v>
      </c>
      <c r="L358" s="2"/>
    </row>
    <row r="359" spans="1:12" s="111" customFormat="1" ht="11.25" customHeight="1" x14ac:dyDescent="0.15">
      <c r="A359" s="117" t="s">
        <v>19</v>
      </c>
      <c r="B359" s="113" t="s">
        <v>15</v>
      </c>
      <c r="C359" s="118"/>
      <c r="D359" s="3"/>
      <c r="E359" s="4"/>
      <c r="F359" s="5"/>
      <c r="G359" s="4"/>
      <c r="H359" s="5"/>
      <c r="I359" s="4"/>
      <c r="J359" s="5"/>
      <c r="K359" s="4"/>
      <c r="L359" s="2"/>
    </row>
    <row r="360" spans="1:12" s="111" customFormat="1" ht="23.25" customHeight="1" x14ac:dyDescent="0.15">
      <c r="A360" s="119" t="s">
        <v>14</v>
      </c>
      <c r="B360" s="120"/>
      <c r="C360" s="121"/>
      <c r="D360" s="122"/>
      <c r="E360" s="123"/>
      <c r="F360" s="121"/>
      <c r="G360" s="123"/>
      <c r="H360" s="121"/>
      <c r="I360" s="123"/>
      <c r="J360" s="121"/>
      <c r="K360" s="123"/>
      <c r="L360" s="6"/>
    </row>
    <row r="361" spans="1:12" s="111" customFormat="1" ht="11.25" customHeight="1" x14ac:dyDescent="0.15">
      <c r="A361" s="117" t="s">
        <v>20</v>
      </c>
      <c r="B361" s="113" t="s">
        <v>15</v>
      </c>
      <c r="C361" s="124">
        <f>C362-C363</f>
        <v>522</v>
      </c>
      <c r="D361" s="125">
        <f>D362-D363</f>
        <v>0</v>
      </c>
      <c r="E361" s="126"/>
      <c r="F361" s="124"/>
      <c r="G361" s="126"/>
      <c r="H361" s="124"/>
      <c r="I361" s="126"/>
      <c r="J361" s="124"/>
      <c r="K361" s="126"/>
      <c r="L361" s="176" t="s">
        <v>75</v>
      </c>
    </row>
    <row r="362" spans="1:12" s="111" customFormat="1" ht="11.25" customHeight="1" x14ac:dyDescent="0.15">
      <c r="A362" s="117" t="s">
        <v>18</v>
      </c>
      <c r="B362" s="113" t="s">
        <v>15</v>
      </c>
      <c r="C362" s="118">
        <v>522</v>
      </c>
      <c r="D362" s="142"/>
      <c r="E362" s="4"/>
      <c r="F362" s="4"/>
      <c r="G362" s="4"/>
      <c r="H362" s="4"/>
      <c r="I362" s="4"/>
      <c r="J362" s="4"/>
      <c r="K362" s="4"/>
      <c r="L362" s="177"/>
    </row>
    <row r="363" spans="1:12" s="111" customFormat="1" ht="11.25" customHeight="1" x14ac:dyDescent="0.15">
      <c r="A363" s="127" t="s">
        <v>19</v>
      </c>
      <c r="B363" s="128" t="s">
        <v>15</v>
      </c>
      <c r="C363" s="129"/>
      <c r="D363" s="138"/>
      <c r="E363" s="4"/>
      <c r="F363" s="4"/>
      <c r="G363" s="4"/>
      <c r="H363" s="4"/>
      <c r="I363" s="4"/>
      <c r="J363" s="4"/>
      <c r="K363" s="4"/>
      <c r="L363" s="178"/>
    </row>
    <row r="364" spans="1:12" ht="11.25" customHeight="1" x14ac:dyDescent="0.2">
      <c r="C364" s="145"/>
      <c r="D364" s="145"/>
      <c r="E364" s="145"/>
    </row>
    <row r="365" spans="1:12" ht="11.25" customHeight="1" x14ac:dyDescent="0.2">
      <c r="C365" s="145"/>
      <c r="D365" s="145"/>
      <c r="E365" s="145"/>
    </row>
    <row r="366" spans="1:12" ht="11.25" customHeight="1" x14ac:dyDescent="0.2">
      <c r="C366" s="145"/>
      <c r="D366" s="145"/>
      <c r="E366" s="145"/>
    </row>
    <row r="367" spans="1:12" ht="11.25" customHeight="1" x14ac:dyDescent="0.2">
      <c r="C367" s="145"/>
      <c r="D367" s="145"/>
      <c r="E367" s="145"/>
    </row>
    <row r="368" spans="1:12" ht="11.25" customHeight="1" x14ac:dyDescent="0.2">
      <c r="C368" s="145"/>
      <c r="D368" s="145"/>
      <c r="E368" s="145"/>
    </row>
    <row r="369" spans="3:5" ht="11.25" customHeight="1" x14ac:dyDescent="0.2">
      <c r="C369" s="145"/>
      <c r="D369" s="145"/>
      <c r="E369" s="145"/>
    </row>
    <row r="370" spans="3:5" ht="11.25" customHeight="1" x14ac:dyDescent="0.2">
      <c r="C370" s="145"/>
      <c r="D370" s="145"/>
      <c r="E370" s="145"/>
    </row>
    <row r="371" spans="3:5" ht="11.25" customHeight="1" x14ac:dyDescent="0.2">
      <c r="C371" s="145"/>
      <c r="D371" s="145"/>
      <c r="E371" s="145"/>
    </row>
    <row r="372" spans="3:5" ht="11.25" customHeight="1" x14ac:dyDescent="0.2">
      <c r="C372" s="145"/>
      <c r="D372" s="145"/>
      <c r="E372" s="145"/>
    </row>
    <row r="373" spans="3:5" ht="11.25" customHeight="1" x14ac:dyDescent="0.2">
      <c r="C373" s="145"/>
      <c r="D373" s="145"/>
      <c r="E373" s="145"/>
    </row>
    <row r="374" spans="3:5" ht="11.25" customHeight="1" x14ac:dyDescent="0.2">
      <c r="C374" s="148"/>
      <c r="D374" s="148"/>
      <c r="E374" s="148"/>
    </row>
    <row r="375" spans="3:5" ht="11.25" customHeight="1" x14ac:dyDescent="0.2">
      <c r="C375" s="148"/>
      <c r="D375" s="148"/>
      <c r="E375" s="148"/>
    </row>
  </sheetData>
  <mergeCells count="55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  <mergeCell ref="L97:L99"/>
    <mergeCell ref="L10:L12"/>
    <mergeCell ref="L17:L19"/>
    <mergeCell ref="L25:L27"/>
    <mergeCell ref="L33:L35"/>
    <mergeCell ref="L41:L43"/>
    <mergeCell ref="L49:L51"/>
    <mergeCell ref="L57:L59"/>
    <mergeCell ref="L65:L67"/>
    <mergeCell ref="L73:L75"/>
    <mergeCell ref="L81:L83"/>
    <mergeCell ref="L89:L91"/>
    <mergeCell ref="L193:L195"/>
    <mergeCell ref="L105:L107"/>
    <mergeCell ref="L113:L115"/>
    <mergeCell ref="L121:L123"/>
    <mergeCell ref="L129:L131"/>
    <mergeCell ref="L137:L139"/>
    <mergeCell ref="L145:L147"/>
    <mergeCell ref="L153:L155"/>
    <mergeCell ref="L161:L163"/>
    <mergeCell ref="L169:L171"/>
    <mergeCell ref="L177:L179"/>
    <mergeCell ref="L185:L187"/>
    <mergeCell ref="L289:L291"/>
    <mergeCell ref="L201:L203"/>
    <mergeCell ref="L209:L211"/>
    <mergeCell ref="L217:L219"/>
    <mergeCell ref="L225:L227"/>
    <mergeCell ref="L233:L235"/>
    <mergeCell ref="L241:L243"/>
    <mergeCell ref="L249:L251"/>
    <mergeCell ref="L257:L259"/>
    <mergeCell ref="L265:L267"/>
    <mergeCell ref="L273:L275"/>
    <mergeCell ref="L281:L283"/>
    <mergeCell ref="L345:L347"/>
    <mergeCell ref="L353:L355"/>
    <mergeCell ref="L361:L363"/>
    <mergeCell ref="L297:L299"/>
    <mergeCell ref="L305:L307"/>
    <mergeCell ref="L313:L315"/>
    <mergeCell ref="L321:L323"/>
    <mergeCell ref="L329:L331"/>
    <mergeCell ref="L337:L339"/>
  </mergeCells>
  <conditionalFormatting sqref="C7">
    <cfRule type="cellIs" dxfId="4065" priority="3617" stopIfTrue="1" operator="lessThan">
      <formula>$C$11</formula>
    </cfRule>
  </conditionalFormatting>
  <conditionalFormatting sqref="D7">
    <cfRule type="cellIs" dxfId="4064" priority="3618" stopIfTrue="1" operator="lessThan">
      <formula>$D$11</formula>
    </cfRule>
  </conditionalFormatting>
  <conditionalFormatting sqref="G7">
    <cfRule type="cellIs" dxfId="4063" priority="3619" stopIfTrue="1" operator="lessThan">
      <formula>$F$7</formula>
    </cfRule>
    <cfRule type="cellIs" dxfId="4062" priority="3620" stopIfTrue="1" operator="lessThan">
      <formula>$F$7</formula>
    </cfRule>
  </conditionalFormatting>
  <conditionalFormatting sqref="I7">
    <cfRule type="cellIs" dxfId="4061" priority="3621" stopIfTrue="1" operator="lessThan">
      <formula>$H$7</formula>
    </cfRule>
  </conditionalFormatting>
  <conditionalFormatting sqref="K7">
    <cfRule type="cellIs" dxfId="4060" priority="3622" stopIfTrue="1" operator="lessThan">
      <formula>$J$7</formula>
    </cfRule>
  </conditionalFormatting>
  <conditionalFormatting sqref="C8">
    <cfRule type="cellIs" dxfId="4059" priority="3623" stopIfTrue="1" operator="lessThan">
      <formula>$C$12</formula>
    </cfRule>
  </conditionalFormatting>
  <conditionalFormatting sqref="D8">
    <cfRule type="cellIs" dxfId="4058" priority="3624" stopIfTrue="1" operator="lessThan">
      <formula>$D$12</formula>
    </cfRule>
  </conditionalFormatting>
  <conditionalFormatting sqref="G8">
    <cfRule type="cellIs" dxfId="4057" priority="3625" stopIfTrue="1" operator="lessThan">
      <formula>$F$8</formula>
    </cfRule>
    <cfRule type="cellIs" dxfId="4056" priority="3626" stopIfTrue="1" operator="greaterThan">
      <formula>$F$8</formula>
    </cfRule>
  </conditionalFormatting>
  <conditionalFormatting sqref="I8">
    <cfRule type="cellIs" dxfId="4055" priority="3627" stopIfTrue="1" operator="lessThan">
      <formula>$H$8</formula>
    </cfRule>
  </conditionalFormatting>
  <conditionalFormatting sqref="K8">
    <cfRule type="cellIs" dxfId="4054" priority="3628" stopIfTrue="1" operator="lessThan">
      <formula>$J$8</formula>
    </cfRule>
  </conditionalFormatting>
  <conditionalFormatting sqref="C14">
    <cfRule type="cellIs" dxfId="4053" priority="3629" stopIfTrue="1" operator="lessThan">
      <formula>$C$18</formula>
    </cfRule>
  </conditionalFormatting>
  <conditionalFormatting sqref="D14">
    <cfRule type="cellIs" dxfId="4052" priority="3630" stopIfTrue="1" operator="lessThan">
      <formula>$D$18</formula>
    </cfRule>
  </conditionalFormatting>
  <conditionalFormatting sqref="I14">
    <cfRule type="cellIs" dxfId="4051" priority="3631" stopIfTrue="1" operator="lessThan">
      <formula>$H$14</formula>
    </cfRule>
  </conditionalFormatting>
  <conditionalFormatting sqref="K14">
    <cfRule type="cellIs" dxfId="4050" priority="3632" stopIfTrue="1" operator="lessThan">
      <formula>$J$14</formula>
    </cfRule>
  </conditionalFormatting>
  <conditionalFormatting sqref="C15">
    <cfRule type="cellIs" dxfId="4049" priority="3633" stopIfTrue="1" operator="lessThan">
      <formula>$C$19</formula>
    </cfRule>
  </conditionalFormatting>
  <conditionalFormatting sqref="D15">
    <cfRule type="cellIs" dxfId="4048" priority="3634" stopIfTrue="1" operator="lessThan">
      <formula>$D$19</formula>
    </cfRule>
  </conditionalFormatting>
  <conditionalFormatting sqref="I15">
    <cfRule type="cellIs" dxfId="4047" priority="3635" stopIfTrue="1" operator="lessThan">
      <formula>$H$15</formula>
    </cfRule>
  </conditionalFormatting>
  <conditionalFormatting sqref="K15">
    <cfRule type="cellIs" dxfId="4046" priority="3636" stopIfTrue="1" operator="lessThan">
      <formula>$J$15</formula>
    </cfRule>
  </conditionalFormatting>
  <conditionalFormatting sqref="C22">
    <cfRule type="cellIs" dxfId="4045" priority="3637" stopIfTrue="1" operator="lessThan">
      <formula>$C$26</formula>
    </cfRule>
  </conditionalFormatting>
  <conditionalFormatting sqref="D22">
    <cfRule type="cellIs" dxfId="4044" priority="3638" stopIfTrue="1" operator="lessThan">
      <formula>$D$26</formula>
    </cfRule>
  </conditionalFormatting>
  <conditionalFormatting sqref="G22">
    <cfRule type="cellIs" dxfId="4043" priority="3639" stopIfTrue="1" operator="lessThan">
      <formula>$F$22</formula>
    </cfRule>
  </conditionalFormatting>
  <conditionalFormatting sqref="I22">
    <cfRule type="cellIs" dxfId="4042" priority="3640" stopIfTrue="1" operator="lessThan">
      <formula>$H$22</formula>
    </cfRule>
  </conditionalFormatting>
  <conditionalFormatting sqref="K22">
    <cfRule type="cellIs" dxfId="4041" priority="3641" stopIfTrue="1" operator="lessThan">
      <formula>$J$22</formula>
    </cfRule>
  </conditionalFormatting>
  <conditionalFormatting sqref="C23">
    <cfRule type="cellIs" dxfId="4040" priority="3642" stopIfTrue="1" operator="lessThan">
      <formula>$C$27</formula>
    </cfRule>
  </conditionalFormatting>
  <conditionalFormatting sqref="D23">
    <cfRule type="cellIs" dxfId="4039" priority="3643" stopIfTrue="1" operator="lessThan">
      <formula>$D$27</formula>
    </cfRule>
  </conditionalFormatting>
  <conditionalFormatting sqref="G23">
    <cfRule type="cellIs" dxfId="4038" priority="3644" stopIfTrue="1" operator="lessThan">
      <formula>$F$23</formula>
    </cfRule>
  </conditionalFormatting>
  <conditionalFormatting sqref="I23">
    <cfRule type="cellIs" dxfId="4037" priority="3645" stopIfTrue="1" operator="lessThan">
      <formula>$H$23</formula>
    </cfRule>
  </conditionalFormatting>
  <conditionalFormatting sqref="K23">
    <cfRule type="cellIs" dxfId="4036" priority="3646" stopIfTrue="1" operator="lessThan">
      <formula>$J$23</formula>
    </cfRule>
  </conditionalFormatting>
  <conditionalFormatting sqref="C30">
    <cfRule type="cellIs" dxfId="4035" priority="3647" stopIfTrue="1" operator="lessThan">
      <formula>$C$34</formula>
    </cfRule>
  </conditionalFormatting>
  <conditionalFormatting sqref="D30">
    <cfRule type="cellIs" dxfId="4034" priority="3648" stopIfTrue="1" operator="lessThan">
      <formula>$D$34</formula>
    </cfRule>
  </conditionalFormatting>
  <conditionalFormatting sqref="G30">
    <cfRule type="cellIs" dxfId="4033" priority="3649" stopIfTrue="1" operator="lessThan">
      <formula>$F$30</formula>
    </cfRule>
  </conditionalFormatting>
  <conditionalFormatting sqref="I30">
    <cfRule type="cellIs" dxfId="4032" priority="3650" stopIfTrue="1" operator="lessThan">
      <formula>$H$30</formula>
    </cfRule>
  </conditionalFormatting>
  <conditionalFormatting sqref="K30">
    <cfRule type="cellIs" dxfId="4031" priority="3651" stopIfTrue="1" operator="lessThan">
      <formula>$J$30</formula>
    </cfRule>
  </conditionalFormatting>
  <conditionalFormatting sqref="C31">
    <cfRule type="cellIs" dxfId="4030" priority="3652" stopIfTrue="1" operator="lessThan">
      <formula>$C$35</formula>
    </cfRule>
  </conditionalFormatting>
  <conditionalFormatting sqref="D31">
    <cfRule type="cellIs" dxfId="4029" priority="3653" stopIfTrue="1" operator="lessThan">
      <formula>$D$35</formula>
    </cfRule>
  </conditionalFormatting>
  <conditionalFormatting sqref="G31">
    <cfRule type="cellIs" dxfId="4028" priority="3654" stopIfTrue="1" operator="lessThan">
      <formula>$F$31</formula>
    </cfRule>
  </conditionalFormatting>
  <conditionalFormatting sqref="I31">
    <cfRule type="cellIs" dxfId="4027" priority="3655" stopIfTrue="1" operator="lessThan">
      <formula>$H$31</formula>
    </cfRule>
  </conditionalFormatting>
  <conditionalFormatting sqref="K31">
    <cfRule type="cellIs" dxfId="4026" priority="3656" stopIfTrue="1" operator="lessThan">
      <formula>$J$31</formula>
    </cfRule>
  </conditionalFormatting>
  <conditionalFormatting sqref="C38">
    <cfRule type="cellIs" dxfId="4025" priority="3657" stopIfTrue="1" operator="lessThan">
      <formula>$C$42</formula>
    </cfRule>
  </conditionalFormatting>
  <conditionalFormatting sqref="D38">
    <cfRule type="cellIs" dxfId="4024" priority="3658" stopIfTrue="1" operator="lessThan">
      <formula>$D$42</formula>
    </cfRule>
  </conditionalFormatting>
  <conditionalFormatting sqref="G38">
    <cfRule type="cellIs" dxfId="4023" priority="3659" stopIfTrue="1" operator="lessThan">
      <formula>$F$38</formula>
    </cfRule>
  </conditionalFormatting>
  <conditionalFormatting sqref="I38">
    <cfRule type="cellIs" dxfId="4022" priority="3660" stopIfTrue="1" operator="lessThan">
      <formula>$H$38</formula>
    </cfRule>
  </conditionalFormatting>
  <conditionalFormatting sqref="K38">
    <cfRule type="cellIs" dxfId="4021" priority="3661" stopIfTrue="1" operator="lessThan">
      <formula>$J$38</formula>
    </cfRule>
  </conditionalFormatting>
  <conditionalFormatting sqref="C39">
    <cfRule type="cellIs" dxfId="4020" priority="3662" stopIfTrue="1" operator="lessThan">
      <formula>$C$43</formula>
    </cfRule>
  </conditionalFormatting>
  <conditionalFormatting sqref="D39">
    <cfRule type="cellIs" dxfId="4019" priority="3663" stopIfTrue="1" operator="lessThan">
      <formula>$D$43</formula>
    </cfRule>
  </conditionalFormatting>
  <conditionalFormatting sqref="G39">
    <cfRule type="cellIs" dxfId="4018" priority="3664" stopIfTrue="1" operator="lessThan">
      <formula>$F$39</formula>
    </cfRule>
  </conditionalFormatting>
  <conditionalFormatting sqref="I39">
    <cfRule type="cellIs" dxfId="4017" priority="3665" stopIfTrue="1" operator="lessThan">
      <formula>$H$39</formula>
    </cfRule>
  </conditionalFormatting>
  <conditionalFormatting sqref="K39">
    <cfRule type="cellIs" dxfId="4016" priority="3666" stopIfTrue="1" operator="lessThan">
      <formula>$J$39</formula>
    </cfRule>
  </conditionalFormatting>
  <conditionalFormatting sqref="C46">
    <cfRule type="cellIs" dxfId="4015" priority="3667" stopIfTrue="1" operator="lessThan">
      <formula>$C$50</formula>
    </cfRule>
  </conditionalFormatting>
  <conditionalFormatting sqref="D46">
    <cfRule type="cellIs" dxfId="4014" priority="3668" stopIfTrue="1" operator="lessThan">
      <formula>$D$50</formula>
    </cfRule>
  </conditionalFormatting>
  <conditionalFormatting sqref="G46">
    <cfRule type="cellIs" dxfId="4013" priority="3669" stopIfTrue="1" operator="lessThan">
      <formula>$F$46</formula>
    </cfRule>
  </conditionalFormatting>
  <conditionalFormatting sqref="I46">
    <cfRule type="cellIs" dxfId="4012" priority="3670" stopIfTrue="1" operator="lessThan">
      <formula>$H$46</formula>
    </cfRule>
  </conditionalFormatting>
  <conditionalFormatting sqref="K46">
    <cfRule type="cellIs" dxfId="4011" priority="3671" stopIfTrue="1" operator="lessThan">
      <formula>$J$46</formula>
    </cfRule>
  </conditionalFormatting>
  <conditionalFormatting sqref="C47">
    <cfRule type="cellIs" dxfId="4010" priority="3672" stopIfTrue="1" operator="lessThan">
      <formula>$C$51</formula>
    </cfRule>
  </conditionalFormatting>
  <conditionalFormatting sqref="D47">
    <cfRule type="cellIs" dxfId="4009" priority="3673" stopIfTrue="1" operator="lessThan">
      <formula>$D$51</formula>
    </cfRule>
  </conditionalFormatting>
  <conditionalFormatting sqref="G47">
    <cfRule type="cellIs" dxfId="4008" priority="3674" stopIfTrue="1" operator="lessThan">
      <formula>$F$47</formula>
    </cfRule>
  </conditionalFormatting>
  <conditionalFormatting sqref="I47">
    <cfRule type="cellIs" dxfId="4007" priority="3675" stopIfTrue="1" operator="lessThan">
      <formula>$H$47</formula>
    </cfRule>
  </conditionalFormatting>
  <conditionalFormatting sqref="K47">
    <cfRule type="cellIs" dxfId="4006" priority="3676" stopIfTrue="1" operator="lessThan">
      <formula>$J$47</formula>
    </cfRule>
  </conditionalFormatting>
  <conditionalFormatting sqref="C54">
    <cfRule type="cellIs" dxfId="4005" priority="3677" stopIfTrue="1" operator="lessThan">
      <formula>$C$58</formula>
    </cfRule>
  </conditionalFormatting>
  <conditionalFormatting sqref="D54">
    <cfRule type="cellIs" dxfId="4004" priority="3678" stopIfTrue="1" operator="lessThan">
      <formula>$D$58</formula>
    </cfRule>
  </conditionalFormatting>
  <conditionalFormatting sqref="G54">
    <cfRule type="cellIs" dxfId="4003" priority="3679" stopIfTrue="1" operator="lessThan">
      <formula>$F$54</formula>
    </cfRule>
  </conditionalFormatting>
  <conditionalFormatting sqref="I54">
    <cfRule type="cellIs" dxfId="4002" priority="3680" stopIfTrue="1" operator="lessThan">
      <formula>$H$54</formula>
    </cfRule>
  </conditionalFormatting>
  <conditionalFormatting sqref="K54">
    <cfRule type="cellIs" dxfId="4001" priority="3681" stopIfTrue="1" operator="lessThan">
      <formula>$J$54</formula>
    </cfRule>
  </conditionalFormatting>
  <conditionalFormatting sqref="C55">
    <cfRule type="cellIs" dxfId="4000" priority="3682" stopIfTrue="1" operator="lessThan">
      <formula>$C$59</formula>
    </cfRule>
  </conditionalFormatting>
  <conditionalFormatting sqref="D55">
    <cfRule type="cellIs" dxfId="3999" priority="3683" stopIfTrue="1" operator="lessThan">
      <formula>$D$59</formula>
    </cfRule>
  </conditionalFormatting>
  <conditionalFormatting sqref="G55">
    <cfRule type="cellIs" dxfId="3998" priority="3684" stopIfTrue="1" operator="lessThan">
      <formula>$F$55</formula>
    </cfRule>
  </conditionalFormatting>
  <conditionalFormatting sqref="I55">
    <cfRule type="cellIs" dxfId="3997" priority="3685" stopIfTrue="1" operator="lessThan">
      <formula>$H$55</formula>
    </cfRule>
  </conditionalFormatting>
  <conditionalFormatting sqref="K55">
    <cfRule type="cellIs" dxfId="3996" priority="3686" stopIfTrue="1" operator="lessThan">
      <formula>$J$55</formula>
    </cfRule>
  </conditionalFormatting>
  <conditionalFormatting sqref="C62">
    <cfRule type="cellIs" dxfId="3995" priority="3687" stopIfTrue="1" operator="lessThan">
      <formula>$C$66</formula>
    </cfRule>
  </conditionalFormatting>
  <conditionalFormatting sqref="D62">
    <cfRule type="cellIs" dxfId="3994" priority="3688" stopIfTrue="1" operator="lessThan">
      <formula>$D$66</formula>
    </cfRule>
  </conditionalFormatting>
  <conditionalFormatting sqref="G62">
    <cfRule type="cellIs" dxfId="3993" priority="3689" stopIfTrue="1" operator="lessThan">
      <formula>$F$62</formula>
    </cfRule>
  </conditionalFormatting>
  <conditionalFormatting sqref="I62">
    <cfRule type="cellIs" dxfId="3992" priority="3690" stopIfTrue="1" operator="lessThan">
      <formula>$H$62</formula>
    </cfRule>
  </conditionalFormatting>
  <conditionalFormatting sqref="K62">
    <cfRule type="cellIs" dxfId="3991" priority="3691" stopIfTrue="1" operator="lessThan">
      <formula>$J$62</formula>
    </cfRule>
  </conditionalFormatting>
  <conditionalFormatting sqref="C63">
    <cfRule type="cellIs" dxfId="3990" priority="3692" stopIfTrue="1" operator="lessThan">
      <formula>$C$67</formula>
    </cfRule>
  </conditionalFormatting>
  <conditionalFormatting sqref="D63">
    <cfRule type="cellIs" dxfId="3989" priority="3693" stopIfTrue="1" operator="lessThan">
      <formula>$D$67</formula>
    </cfRule>
  </conditionalFormatting>
  <conditionalFormatting sqref="G63">
    <cfRule type="cellIs" dxfId="3988" priority="3694" stopIfTrue="1" operator="lessThan">
      <formula>$F$63</formula>
    </cfRule>
  </conditionalFormatting>
  <conditionalFormatting sqref="I63">
    <cfRule type="cellIs" dxfId="3987" priority="3695" stopIfTrue="1" operator="lessThan">
      <formula>$H$63</formula>
    </cfRule>
  </conditionalFormatting>
  <conditionalFormatting sqref="K63">
    <cfRule type="cellIs" dxfId="3986" priority="3696" stopIfTrue="1" operator="lessThan">
      <formula>$J$63</formula>
    </cfRule>
  </conditionalFormatting>
  <conditionalFormatting sqref="C70">
    <cfRule type="cellIs" dxfId="3985" priority="3697" stopIfTrue="1" operator="lessThan">
      <formula>$C$74</formula>
    </cfRule>
  </conditionalFormatting>
  <conditionalFormatting sqref="D70">
    <cfRule type="cellIs" dxfId="3984" priority="3698" stopIfTrue="1" operator="lessThan">
      <formula>$D$74</formula>
    </cfRule>
  </conditionalFormatting>
  <conditionalFormatting sqref="G70">
    <cfRule type="cellIs" dxfId="3983" priority="3699" stopIfTrue="1" operator="lessThan">
      <formula>$F$70</formula>
    </cfRule>
  </conditionalFormatting>
  <conditionalFormatting sqref="I70">
    <cfRule type="cellIs" dxfId="3982" priority="3700" stopIfTrue="1" operator="lessThan">
      <formula>$H$70</formula>
    </cfRule>
  </conditionalFormatting>
  <conditionalFormatting sqref="K70">
    <cfRule type="cellIs" dxfId="3981" priority="3701" stopIfTrue="1" operator="lessThan">
      <formula>$J$70</formula>
    </cfRule>
  </conditionalFormatting>
  <conditionalFormatting sqref="C71">
    <cfRule type="cellIs" dxfId="3980" priority="3702" stopIfTrue="1" operator="lessThan">
      <formula>$C$75</formula>
    </cfRule>
  </conditionalFormatting>
  <conditionalFormatting sqref="D71">
    <cfRule type="cellIs" dxfId="3979" priority="3703" stopIfTrue="1" operator="lessThan">
      <formula>$D$75</formula>
    </cfRule>
  </conditionalFormatting>
  <conditionalFormatting sqref="G71">
    <cfRule type="cellIs" dxfId="3978" priority="3704" stopIfTrue="1" operator="lessThan">
      <formula>$F$71</formula>
    </cfRule>
  </conditionalFormatting>
  <conditionalFormatting sqref="I71">
    <cfRule type="cellIs" dxfId="3977" priority="3705" stopIfTrue="1" operator="lessThan">
      <formula>$H$71</formula>
    </cfRule>
  </conditionalFormatting>
  <conditionalFormatting sqref="K71">
    <cfRule type="cellIs" dxfId="3976" priority="3706" stopIfTrue="1" operator="lessThan">
      <formula>$J$71</formula>
    </cfRule>
  </conditionalFormatting>
  <conditionalFormatting sqref="C78">
    <cfRule type="cellIs" dxfId="3975" priority="3707" stopIfTrue="1" operator="lessThan">
      <formula>$C$82</formula>
    </cfRule>
  </conditionalFormatting>
  <conditionalFormatting sqref="D78">
    <cfRule type="cellIs" dxfId="3974" priority="3708" stopIfTrue="1" operator="lessThan">
      <formula>$D$82</formula>
    </cfRule>
  </conditionalFormatting>
  <conditionalFormatting sqref="G78">
    <cfRule type="cellIs" dxfId="3973" priority="3709" stopIfTrue="1" operator="lessThan">
      <formula>$F$78</formula>
    </cfRule>
  </conditionalFormatting>
  <conditionalFormatting sqref="I78">
    <cfRule type="cellIs" dxfId="3972" priority="3710" stopIfTrue="1" operator="lessThan">
      <formula>$H$78</formula>
    </cfRule>
  </conditionalFormatting>
  <conditionalFormatting sqref="K78">
    <cfRule type="cellIs" dxfId="3971" priority="3711" stopIfTrue="1" operator="lessThan">
      <formula>$J$78</formula>
    </cfRule>
  </conditionalFormatting>
  <conditionalFormatting sqref="C79">
    <cfRule type="cellIs" dxfId="3970" priority="3712" stopIfTrue="1" operator="lessThan">
      <formula>$C$83</formula>
    </cfRule>
  </conditionalFormatting>
  <conditionalFormatting sqref="D79">
    <cfRule type="cellIs" dxfId="3969" priority="3713" stopIfTrue="1" operator="lessThan">
      <formula>$D$83</formula>
    </cfRule>
  </conditionalFormatting>
  <conditionalFormatting sqref="G79">
    <cfRule type="cellIs" dxfId="3968" priority="3714" stopIfTrue="1" operator="lessThan">
      <formula>$F$79</formula>
    </cfRule>
  </conditionalFormatting>
  <conditionalFormatting sqref="I79">
    <cfRule type="cellIs" dxfId="3967" priority="3715" stopIfTrue="1" operator="lessThan">
      <formula>$H$79</formula>
    </cfRule>
  </conditionalFormatting>
  <conditionalFormatting sqref="K79">
    <cfRule type="cellIs" dxfId="3966" priority="3716" stopIfTrue="1" operator="lessThan">
      <formula>$J$79</formula>
    </cfRule>
  </conditionalFormatting>
  <conditionalFormatting sqref="C86">
    <cfRule type="cellIs" dxfId="3965" priority="3717" stopIfTrue="1" operator="lessThan">
      <formula>$C$90</formula>
    </cfRule>
  </conditionalFormatting>
  <conditionalFormatting sqref="D86">
    <cfRule type="cellIs" dxfId="3964" priority="3718" stopIfTrue="1" operator="lessThan">
      <formula>$D$90</formula>
    </cfRule>
  </conditionalFormatting>
  <conditionalFormatting sqref="G86">
    <cfRule type="cellIs" dxfId="3963" priority="3719" stopIfTrue="1" operator="lessThan">
      <formula>$F$86</formula>
    </cfRule>
  </conditionalFormatting>
  <conditionalFormatting sqref="I86">
    <cfRule type="cellIs" dxfId="3962" priority="3720" stopIfTrue="1" operator="lessThan">
      <formula>$H$86</formula>
    </cfRule>
  </conditionalFormatting>
  <conditionalFormatting sqref="K86">
    <cfRule type="cellIs" dxfId="3961" priority="3721" stopIfTrue="1" operator="lessThan">
      <formula>$J$86</formula>
    </cfRule>
  </conditionalFormatting>
  <conditionalFormatting sqref="C87">
    <cfRule type="cellIs" dxfId="3960" priority="3722" stopIfTrue="1" operator="lessThan">
      <formula>$C$91</formula>
    </cfRule>
  </conditionalFormatting>
  <conditionalFormatting sqref="D87">
    <cfRule type="cellIs" dxfId="3959" priority="3723" stopIfTrue="1" operator="lessThan">
      <formula>$D$91</formula>
    </cfRule>
  </conditionalFormatting>
  <conditionalFormatting sqref="G87">
    <cfRule type="cellIs" dxfId="3958" priority="3724" stopIfTrue="1" operator="lessThan">
      <formula>$F$87</formula>
    </cfRule>
  </conditionalFormatting>
  <conditionalFormatting sqref="I87">
    <cfRule type="cellIs" dxfId="3957" priority="3725" stopIfTrue="1" operator="lessThan">
      <formula>$H$87</formula>
    </cfRule>
  </conditionalFormatting>
  <conditionalFormatting sqref="K87">
    <cfRule type="cellIs" dxfId="3956" priority="3726" stopIfTrue="1" operator="lessThan">
      <formula>$J$87</formula>
    </cfRule>
  </conditionalFormatting>
  <conditionalFormatting sqref="C94">
    <cfRule type="cellIs" dxfId="3955" priority="3727" stopIfTrue="1" operator="lessThan">
      <formula>$C$98</formula>
    </cfRule>
  </conditionalFormatting>
  <conditionalFormatting sqref="D94">
    <cfRule type="cellIs" dxfId="3954" priority="3728" stopIfTrue="1" operator="lessThan">
      <formula>$D$98</formula>
    </cfRule>
  </conditionalFormatting>
  <conditionalFormatting sqref="G94">
    <cfRule type="cellIs" dxfId="3953" priority="3729" stopIfTrue="1" operator="lessThan">
      <formula>$F$94</formula>
    </cfRule>
  </conditionalFormatting>
  <conditionalFormatting sqref="I94">
    <cfRule type="cellIs" dxfId="3952" priority="3730" stopIfTrue="1" operator="lessThan">
      <formula>$H$94</formula>
    </cfRule>
  </conditionalFormatting>
  <conditionalFormatting sqref="K94">
    <cfRule type="cellIs" dxfId="3951" priority="3731" stopIfTrue="1" operator="lessThan">
      <formula>$J$94</formula>
    </cfRule>
  </conditionalFormatting>
  <conditionalFormatting sqref="C95">
    <cfRule type="cellIs" dxfId="3950" priority="3732" stopIfTrue="1" operator="lessThan">
      <formula>$C$99</formula>
    </cfRule>
  </conditionalFormatting>
  <conditionalFormatting sqref="D95">
    <cfRule type="cellIs" dxfId="3949" priority="3733" stopIfTrue="1" operator="lessThan">
      <formula>$D$99</formula>
    </cfRule>
  </conditionalFormatting>
  <conditionalFormatting sqref="G95">
    <cfRule type="cellIs" dxfId="3948" priority="3734" stopIfTrue="1" operator="lessThan">
      <formula>$F$95</formula>
    </cfRule>
  </conditionalFormatting>
  <conditionalFormatting sqref="I95">
    <cfRule type="cellIs" dxfId="3947" priority="3735" stopIfTrue="1" operator="lessThan">
      <formula>$H$95</formula>
    </cfRule>
  </conditionalFormatting>
  <conditionalFormatting sqref="K95">
    <cfRule type="cellIs" dxfId="3946" priority="3736" stopIfTrue="1" operator="lessThan">
      <formula>$J$95</formula>
    </cfRule>
  </conditionalFormatting>
  <conditionalFormatting sqref="C102">
    <cfRule type="cellIs" dxfId="3945" priority="3737" stopIfTrue="1" operator="lessThan">
      <formula>$C$106</formula>
    </cfRule>
  </conditionalFormatting>
  <conditionalFormatting sqref="D102">
    <cfRule type="cellIs" dxfId="3944" priority="3738" stopIfTrue="1" operator="lessThan">
      <formula>$D$106</formula>
    </cfRule>
  </conditionalFormatting>
  <conditionalFormatting sqref="G102">
    <cfRule type="cellIs" dxfId="3943" priority="3739" stopIfTrue="1" operator="lessThan">
      <formula>$F$102</formula>
    </cfRule>
  </conditionalFormatting>
  <conditionalFormatting sqref="I102">
    <cfRule type="cellIs" dxfId="3942" priority="3740" stopIfTrue="1" operator="lessThan">
      <formula>$H$102</formula>
    </cfRule>
  </conditionalFormatting>
  <conditionalFormatting sqref="K102">
    <cfRule type="cellIs" dxfId="3941" priority="3741" stopIfTrue="1" operator="lessThan">
      <formula>$J$102</formula>
    </cfRule>
  </conditionalFormatting>
  <conditionalFormatting sqref="C103">
    <cfRule type="cellIs" dxfId="3940" priority="3742" stopIfTrue="1" operator="lessThan">
      <formula>$C$107</formula>
    </cfRule>
  </conditionalFormatting>
  <conditionalFormatting sqref="D103">
    <cfRule type="cellIs" dxfId="3939" priority="3743" stopIfTrue="1" operator="lessThan">
      <formula>$D$107</formula>
    </cfRule>
  </conditionalFormatting>
  <conditionalFormatting sqref="G103">
    <cfRule type="cellIs" dxfId="3938" priority="3744" stopIfTrue="1" operator="lessThan">
      <formula>$F$103</formula>
    </cfRule>
  </conditionalFormatting>
  <conditionalFormatting sqref="I103">
    <cfRule type="cellIs" dxfId="3937" priority="3745" stopIfTrue="1" operator="lessThan">
      <formula>$H$103</formula>
    </cfRule>
  </conditionalFormatting>
  <conditionalFormatting sqref="K103">
    <cfRule type="cellIs" dxfId="3936" priority="3746" stopIfTrue="1" operator="lessThan">
      <formula>$J$103</formula>
    </cfRule>
  </conditionalFormatting>
  <conditionalFormatting sqref="C110">
    <cfRule type="cellIs" dxfId="3935" priority="3747" stopIfTrue="1" operator="lessThan">
      <formula>$C$114</formula>
    </cfRule>
  </conditionalFormatting>
  <conditionalFormatting sqref="D110">
    <cfRule type="cellIs" dxfId="3934" priority="3748" stopIfTrue="1" operator="lessThan">
      <formula>$D$114</formula>
    </cfRule>
  </conditionalFormatting>
  <conditionalFormatting sqref="G110">
    <cfRule type="cellIs" dxfId="3933" priority="3749" stopIfTrue="1" operator="lessThan">
      <formula>$F$110</formula>
    </cfRule>
  </conditionalFormatting>
  <conditionalFormatting sqref="I110">
    <cfRule type="cellIs" dxfId="3932" priority="3750" stopIfTrue="1" operator="lessThan">
      <formula>$H$110</formula>
    </cfRule>
  </conditionalFormatting>
  <conditionalFormatting sqref="K110">
    <cfRule type="cellIs" dxfId="3931" priority="3751" stopIfTrue="1" operator="lessThan">
      <formula>$J$110</formula>
    </cfRule>
  </conditionalFormatting>
  <conditionalFormatting sqref="C111">
    <cfRule type="cellIs" dxfId="3930" priority="3752" stopIfTrue="1" operator="lessThan">
      <formula>$C$115</formula>
    </cfRule>
  </conditionalFormatting>
  <conditionalFormatting sqref="D111">
    <cfRule type="cellIs" dxfId="3929" priority="3753" stopIfTrue="1" operator="lessThan">
      <formula>$D$115</formula>
    </cfRule>
  </conditionalFormatting>
  <conditionalFormatting sqref="G111">
    <cfRule type="cellIs" dxfId="3928" priority="3754" stopIfTrue="1" operator="lessThan">
      <formula>$F$111</formula>
    </cfRule>
  </conditionalFormatting>
  <conditionalFormatting sqref="I111">
    <cfRule type="cellIs" dxfId="3927" priority="3755" stopIfTrue="1" operator="lessThan">
      <formula>$H$111</formula>
    </cfRule>
  </conditionalFormatting>
  <conditionalFormatting sqref="K111">
    <cfRule type="cellIs" dxfId="3926" priority="3756" stopIfTrue="1" operator="lessThan">
      <formula>$J$111</formula>
    </cfRule>
  </conditionalFormatting>
  <conditionalFormatting sqref="C118">
    <cfRule type="cellIs" dxfId="3925" priority="3757" stopIfTrue="1" operator="lessThan">
      <formula>$C$122</formula>
    </cfRule>
  </conditionalFormatting>
  <conditionalFormatting sqref="D118">
    <cfRule type="cellIs" dxfId="3924" priority="3758" stopIfTrue="1" operator="lessThan">
      <formula>$D$122</formula>
    </cfRule>
  </conditionalFormatting>
  <conditionalFormatting sqref="G118">
    <cfRule type="cellIs" dxfId="3923" priority="3759" stopIfTrue="1" operator="lessThan">
      <formula>$F$118</formula>
    </cfRule>
  </conditionalFormatting>
  <conditionalFormatting sqref="I118">
    <cfRule type="cellIs" dxfId="3922" priority="3760" stopIfTrue="1" operator="lessThan">
      <formula>$H$118</formula>
    </cfRule>
  </conditionalFormatting>
  <conditionalFormatting sqref="K118">
    <cfRule type="cellIs" dxfId="3921" priority="3761" stopIfTrue="1" operator="lessThan">
      <formula>$J$118</formula>
    </cfRule>
  </conditionalFormatting>
  <conditionalFormatting sqref="C119">
    <cfRule type="cellIs" dxfId="3920" priority="3762" stopIfTrue="1" operator="lessThan">
      <formula>$C$123</formula>
    </cfRule>
  </conditionalFormatting>
  <conditionalFormatting sqref="D119">
    <cfRule type="cellIs" dxfId="3919" priority="3763" stopIfTrue="1" operator="lessThan">
      <formula>$D$123</formula>
    </cfRule>
  </conditionalFormatting>
  <conditionalFormatting sqref="G119">
    <cfRule type="cellIs" dxfId="3918" priority="3764" stopIfTrue="1" operator="lessThan">
      <formula>$F$119</formula>
    </cfRule>
  </conditionalFormatting>
  <conditionalFormatting sqref="I119">
    <cfRule type="cellIs" dxfId="3917" priority="3765" stopIfTrue="1" operator="lessThan">
      <formula>$H$119</formula>
    </cfRule>
  </conditionalFormatting>
  <conditionalFormatting sqref="K119">
    <cfRule type="cellIs" dxfId="3916" priority="3766" stopIfTrue="1" operator="lessThan">
      <formula>$J$119</formula>
    </cfRule>
  </conditionalFormatting>
  <conditionalFormatting sqref="C126">
    <cfRule type="cellIs" dxfId="3915" priority="3767" stopIfTrue="1" operator="lessThan">
      <formula>$C$130</formula>
    </cfRule>
  </conditionalFormatting>
  <conditionalFormatting sqref="D126">
    <cfRule type="cellIs" dxfId="3914" priority="3768" stopIfTrue="1" operator="lessThan">
      <formula>$D$130</formula>
    </cfRule>
  </conditionalFormatting>
  <conditionalFormatting sqref="G126">
    <cfRule type="cellIs" dxfId="3913" priority="3769" stopIfTrue="1" operator="lessThan">
      <formula>$F$126</formula>
    </cfRule>
  </conditionalFormatting>
  <conditionalFormatting sqref="I126">
    <cfRule type="cellIs" dxfId="3912" priority="3770" stopIfTrue="1" operator="lessThan">
      <formula>$H$126</formula>
    </cfRule>
  </conditionalFormatting>
  <conditionalFormatting sqref="K126">
    <cfRule type="cellIs" dxfId="3911" priority="3771" stopIfTrue="1" operator="lessThan">
      <formula>$J$126</formula>
    </cfRule>
  </conditionalFormatting>
  <conditionalFormatting sqref="C127">
    <cfRule type="cellIs" dxfId="3910" priority="3772" stopIfTrue="1" operator="lessThan">
      <formula>$C$131</formula>
    </cfRule>
  </conditionalFormatting>
  <conditionalFormatting sqref="D127">
    <cfRule type="cellIs" dxfId="3909" priority="3773" stopIfTrue="1" operator="lessThan">
      <formula>$D$131</formula>
    </cfRule>
  </conditionalFormatting>
  <conditionalFormatting sqref="G127">
    <cfRule type="cellIs" dxfId="3908" priority="3774" stopIfTrue="1" operator="lessThan">
      <formula>$F$127</formula>
    </cfRule>
  </conditionalFormatting>
  <conditionalFormatting sqref="I127">
    <cfRule type="cellIs" dxfId="3907" priority="3775" stopIfTrue="1" operator="lessThan">
      <formula>$H$127</formula>
    </cfRule>
  </conditionalFormatting>
  <conditionalFormatting sqref="K127">
    <cfRule type="cellIs" dxfId="3906" priority="3776" stopIfTrue="1" operator="lessThan">
      <formula>$J$127</formula>
    </cfRule>
  </conditionalFormatting>
  <conditionalFormatting sqref="C134">
    <cfRule type="cellIs" dxfId="3905" priority="3777" stopIfTrue="1" operator="lessThan">
      <formula>$C$138</formula>
    </cfRule>
  </conditionalFormatting>
  <conditionalFormatting sqref="D134">
    <cfRule type="cellIs" dxfId="3904" priority="3778" stopIfTrue="1" operator="lessThan">
      <formula>$D$138</formula>
    </cfRule>
  </conditionalFormatting>
  <conditionalFormatting sqref="G134">
    <cfRule type="cellIs" dxfId="3903" priority="3779" stopIfTrue="1" operator="lessThan">
      <formula>$F$134</formula>
    </cfRule>
  </conditionalFormatting>
  <conditionalFormatting sqref="I134">
    <cfRule type="cellIs" dxfId="3902" priority="3780" stopIfTrue="1" operator="lessThan">
      <formula>$H$134</formula>
    </cfRule>
  </conditionalFormatting>
  <conditionalFormatting sqref="K134">
    <cfRule type="cellIs" dxfId="3901" priority="3781" stopIfTrue="1" operator="lessThan">
      <formula>$J$134</formula>
    </cfRule>
  </conditionalFormatting>
  <conditionalFormatting sqref="C135">
    <cfRule type="cellIs" dxfId="3900" priority="3782" stopIfTrue="1" operator="lessThan">
      <formula>$C$139</formula>
    </cfRule>
  </conditionalFormatting>
  <conditionalFormatting sqref="D135">
    <cfRule type="cellIs" dxfId="3899" priority="3783" stopIfTrue="1" operator="lessThan">
      <formula>$D$139</formula>
    </cfRule>
  </conditionalFormatting>
  <conditionalFormatting sqref="G135">
    <cfRule type="cellIs" dxfId="3898" priority="3784" stopIfTrue="1" operator="lessThan">
      <formula>$F$135</formula>
    </cfRule>
  </conditionalFormatting>
  <conditionalFormatting sqref="I135">
    <cfRule type="cellIs" dxfId="3897" priority="3785" stopIfTrue="1" operator="lessThan">
      <formula>$H$135</formula>
    </cfRule>
  </conditionalFormatting>
  <conditionalFormatting sqref="K135">
    <cfRule type="cellIs" dxfId="3896" priority="3786" stopIfTrue="1" operator="lessThan">
      <formula>$J$135</formula>
    </cfRule>
  </conditionalFormatting>
  <conditionalFormatting sqref="C142">
    <cfRule type="cellIs" dxfId="3895" priority="3787" stopIfTrue="1" operator="lessThan">
      <formula>$C$146</formula>
    </cfRule>
  </conditionalFormatting>
  <conditionalFormatting sqref="D142">
    <cfRule type="cellIs" dxfId="3894" priority="3788" stopIfTrue="1" operator="lessThan">
      <formula>$D$146</formula>
    </cfRule>
  </conditionalFormatting>
  <conditionalFormatting sqref="G142">
    <cfRule type="cellIs" dxfId="3893" priority="3789" stopIfTrue="1" operator="lessThan">
      <formula>$F$142</formula>
    </cfRule>
  </conditionalFormatting>
  <conditionalFormatting sqref="I142">
    <cfRule type="cellIs" dxfId="3892" priority="3790" stopIfTrue="1" operator="lessThan">
      <formula>$H$142</formula>
    </cfRule>
  </conditionalFormatting>
  <conditionalFormatting sqref="K142">
    <cfRule type="cellIs" dxfId="3891" priority="3791" stopIfTrue="1" operator="lessThan">
      <formula>$J$142</formula>
    </cfRule>
  </conditionalFormatting>
  <conditionalFormatting sqref="C143">
    <cfRule type="cellIs" dxfId="3890" priority="3792" stopIfTrue="1" operator="lessThan">
      <formula>$C$147</formula>
    </cfRule>
  </conditionalFormatting>
  <conditionalFormatting sqref="D143">
    <cfRule type="cellIs" dxfId="3889" priority="3793" stopIfTrue="1" operator="lessThan">
      <formula>$D$147</formula>
    </cfRule>
  </conditionalFormatting>
  <conditionalFormatting sqref="G143">
    <cfRule type="cellIs" dxfId="3888" priority="3794" stopIfTrue="1" operator="lessThan">
      <formula>$F$143</formula>
    </cfRule>
  </conditionalFormatting>
  <conditionalFormatting sqref="I143">
    <cfRule type="cellIs" dxfId="3887" priority="3795" stopIfTrue="1" operator="lessThan">
      <formula>$H$143</formula>
    </cfRule>
  </conditionalFormatting>
  <conditionalFormatting sqref="K143">
    <cfRule type="cellIs" dxfId="3886" priority="3796" stopIfTrue="1" operator="lessThan">
      <formula>$J$143</formula>
    </cfRule>
  </conditionalFormatting>
  <conditionalFormatting sqref="C150">
    <cfRule type="cellIs" dxfId="3885" priority="3797" stopIfTrue="1" operator="lessThan">
      <formula>$C$154</formula>
    </cfRule>
  </conditionalFormatting>
  <conditionalFormatting sqref="D150">
    <cfRule type="cellIs" dxfId="3884" priority="3798" stopIfTrue="1" operator="lessThan">
      <formula>$D$154</formula>
    </cfRule>
  </conditionalFormatting>
  <conditionalFormatting sqref="G150">
    <cfRule type="cellIs" dxfId="3883" priority="3799" stopIfTrue="1" operator="lessThan">
      <formula>$F$150</formula>
    </cfRule>
  </conditionalFormatting>
  <conditionalFormatting sqref="I150">
    <cfRule type="cellIs" dxfId="3882" priority="3800" stopIfTrue="1" operator="lessThan">
      <formula>$H$150</formula>
    </cfRule>
  </conditionalFormatting>
  <conditionalFormatting sqref="K150">
    <cfRule type="cellIs" dxfId="3881" priority="3801" stopIfTrue="1" operator="lessThan">
      <formula>$J$150</formula>
    </cfRule>
  </conditionalFormatting>
  <conditionalFormatting sqref="C151">
    <cfRule type="cellIs" dxfId="3880" priority="3802" stopIfTrue="1" operator="lessThan">
      <formula>$C$155</formula>
    </cfRule>
  </conditionalFormatting>
  <conditionalFormatting sqref="D151">
    <cfRule type="cellIs" dxfId="3879" priority="3803" stopIfTrue="1" operator="lessThan">
      <formula>$D$155</formula>
    </cfRule>
  </conditionalFormatting>
  <conditionalFormatting sqref="G151">
    <cfRule type="cellIs" dxfId="3878" priority="3804" stopIfTrue="1" operator="lessThan">
      <formula>$F$151</formula>
    </cfRule>
  </conditionalFormatting>
  <conditionalFormatting sqref="I151">
    <cfRule type="cellIs" dxfId="3877" priority="3805" stopIfTrue="1" operator="lessThan">
      <formula>$H$151</formula>
    </cfRule>
  </conditionalFormatting>
  <conditionalFormatting sqref="K151">
    <cfRule type="cellIs" dxfId="3876" priority="3806" stopIfTrue="1" operator="lessThan">
      <formula>$J$151</formula>
    </cfRule>
  </conditionalFormatting>
  <conditionalFormatting sqref="C158">
    <cfRule type="cellIs" dxfId="3875" priority="3807" stopIfTrue="1" operator="lessThan">
      <formula>$C$162</formula>
    </cfRule>
  </conditionalFormatting>
  <conditionalFormatting sqref="D158">
    <cfRule type="cellIs" dxfId="3874" priority="3808" stopIfTrue="1" operator="lessThan">
      <formula>$D$162</formula>
    </cfRule>
  </conditionalFormatting>
  <conditionalFormatting sqref="G158">
    <cfRule type="cellIs" dxfId="3873" priority="3809" stopIfTrue="1" operator="lessThan">
      <formula>$F$158</formula>
    </cfRule>
  </conditionalFormatting>
  <conditionalFormatting sqref="I158">
    <cfRule type="cellIs" dxfId="3872" priority="3810" stopIfTrue="1" operator="lessThan">
      <formula>$H$158</formula>
    </cfRule>
  </conditionalFormatting>
  <conditionalFormatting sqref="K158">
    <cfRule type="cellIs" dxfId="3871" priority="3811" stopIfTrue="1" operator="lessThan">
      <formula>$J$158</formula>
    </cfRule>
  </conditionalFormatting>
  <conditionalFormatting sqref="C159">
    <cfRule type="cellIs" dxfId="3870" priority="3812" stopIfTrue="1" operator="lessThan">
      <formula>$C$163</formula>
    </cfRule>
  </conditionalFormatting>
  <conditionalFormatting sqref="D159">
    <cfRule type="cellIs" dxfId="3869" priority="3813" stopIfTrue="1" operator="lessThan">
      <formula>$D$163</formula>
    </cfRule>
  </conditionalFormatting>
  <conditionalFormatting sqref="G159">
    <cfRule type="cellIs" dxfId="3868" priority="3814" stopIfTrue="1" operator="lessThan">
      <formula>$F$159</formula>
    </cfRule>
  </conditionalFormatting>
  <conditionalFormatting sqref="I159">
    <cfRule type="cellIs" dxfId="3867" priority="3815" stopIfTrue="1" operator="lessThan">
      <formula>$H$159</formula>
    </cfRule>
  </conditionalFormatting>
  <conditionalFormatting sqref="K159">
    <cfRule type="cellIs" dxfId="3866" priority="3816" stopIfTrue="1" operator="lessThan">
      <formula>$J$159</formula>
    </cfRule>
  </conditionalFormatting>
  <conditionalFormatting sqref="C166">
    <cfRule type="cellIs" dxfId="3865" priority="3817" stopIfTrue="1" operator="lessThan">
      <formula>$C$170</formula>
    </cfRule>
  </conditionalFormatting>
  <conditionalFormatting sqref="D166">
    <cfRule type="cellIs" dxfId="3864" priority="3818" stopIfTrue="1" operator="lessThan">
      <formula>$D$170</formula>
    </cfRule>
  </conditionalFormatting>
  <conditionalFormatting sqref="G166">
    <cfRule type="cellIs" dxfId="3863" priority="3819" stopIfTrue="1" operator="lessThan">
      <formula>$F$166</formula>
    </cfRule>
  </conditionalFormatting>
  <conditionalFormatting sqref="I166">
    <cfRule type="cellIs" dxfId="3862" priority="3820" stopIfTrue="1" operator="lessThan">
      <formula>$H$166</formula>
    </cfRule>
  </conditionalFormatting>
  <conditionalFormatting sqref="K166">
    <cfRule type="cellIs" dxfId="3861" priority="3821" stopIfTrue="1" operator="lessThan">
      <formula>$J$166</formula>
    </cfRule>
  </conditionalFormatting>
  <conditionalFormatting sqref="C167">
    <cfRule type="cellIs" dxfId="3860" priority="3822" stopIfTrue="1" operator="lessThan">
      <formula>$C$171</formula>
    </cfRule>
  </conditionalFormatting>
  <conditionalFormatting sqref="D167">
    <cfRule type="cellIs" dxfId="3859" priority="3823" stopIfTrue="1" operator="lessThan">
      <formula>$D$171</formula>
    </cfRule>
  </conditionalFormatting>
  <conditionalFormatting sqref="G167">
    <cfRule type="cellIs" dxfId="3858" priority="3824" stopIfTrue="1" operator="lessThan">
      <formula>$F$167</formula>
    </cfRule>
  </conditionalFormatting>
  <conditionalFormatting sqref="I167">
    <cfRule type="cellIs" dxfId="3857" priority="3825" stopIfTrue="1" operator="lessThan">
      <formula>$H$167</formula>
    </cfRule>
  </conditionalFormatting>
  <conditionalFormatting sqref="K167">
    <cfRule type="cellIs" dxfId="3856" priority="3826" stopIfTrue="1" operator="lessThan">
      <formula>$J$167</formula>
    </cfRule>
  </conditionalFormatting>
  <conditionalFormatting sqref="C174">
    <cfRule type="cellIs" dxfId="3855" priority="3827" stopIfTrue="1" operator="lessThan">
      <formula>$C$178</formula>
    </cfRule>
  </conditionalFormatting>
  <conditionalFormatting sqref="D174">
    <cfRule type="cellIs" dxfId="3854" priority="3828" stopIfTrue="1" operator="lessThan">
      <formula>$D$178</formula>
    </cfRule>
  </conditionalFormatting>
  <conditionalFormatting sqref="G174">
    <cfRule type="cellIs" dxfId="3853" priority="3829" stopIfTrue="1" operator="lessThan">
      <formula>$F$174</formula>
    </cfRule>
  </conditionalFormatting>
  <conditionalFormatting sqref="I174">
    <cfRule type="cellIs" dxfId="3852" priority="3830" stopIfTrue="1" operator="lessThan">
      <formula>$H$174</formula>
    </cfRule>
  </conditionalFormatting>
  <conditionalFormatting sqref="K174">
    <cfRule type="cellIs" dxfId="3851" priority="3831" stopIfTrue="1" operator="lessThan">
      <formula>$J$174</formula>
    </cfRule>
  </conditionalFormatting>
  <conditionalFormatting sqref="C175">
    <cfRule type="cellIs" dxfId="3850" priority="3832" stopIfTrue="1" operator="lessThan">
      <formula>$C$179</formula>
    </cfRule>
  </conditionalFormatting>
  <conditionalFormatting sqref="D175">
    <cfRule type="cellIs" dxfId="3849" priority="3833" stopIfTrue="1" operator="lessThan">
      <formula>$D$179</formula>
    </cfRule>
  </conditionalFormatting>
  <conditionalFormatting sqref="G175">
    <cfRule type="cellIs" dxfId="3848" priority="3834" stopIfTrue="1" operator="lessThan">
      <formula>$F$175</formula>
    </cfRule>
  </conditionalFormatting>
  <conditionalFormatting sqref="I175">
    <cfRule type="cellIs" dxfId="3847" priority="3835" stopIfTrue="1" operator="lessThan">
      <formula>$H$175</formula>
    </cfRule>
  </conditionalFormatting>
  <conditionalFormatting sqref="K175">
    <cfRule type="cellIs" dxfId="3846" priority="3836" stopIfTrue="1" operator="lessThan">
      <formula>$J$175</formula>
    </cfRule>
  </conditionalFormatting>
  <conditionalFormatting sqref="C182">
    <cfRule type="cellIs" dxfId="3845" priority="3837" stopIfTrue="1" operator="lessThan">
      <formula>$C$186</formula>
    </cfRule>
  </conditionalFormatting>
  <conditionalFormatting sqref="D182">
    <cfRule type="cellIs" dxfId="3844" priority="3838" stopIfTrue="1" operator="lessThan">
      <formula>$D$186</formula>
    </cfRule>
  </conditionalFormatting>
  <conditionalFormatting sqref="G182">
    <cfRule type="cellIs" dxfId="3843" priority="3839" stopIfTrue="1" operator="lessThan">
      <formula>$F$182</formula>
    </cfRule>
  </conditionalFormatting>
  <conditionalFormatting sqref="I182">
    <cfRule type="cellIs" dxfId="3842" priority="3840" stopIfTrue="1" operator="lessThan">
      <formula>$H$182</formula>
    </cfRule>
  </conditionalFormatting>
  <conditionalFormatting sqref="K182">
    <cfRule type="cellIs" dxfId="3841" priority="3841" stopIfTrue="1" operator="lessThan">
      <formula>$J$182</formula>
    </cfRule>
  </conditionalFormatting>
  <conditionalFormatting sqref="C183">
    <cfRule type="cellIs" dxfId="3840" priority="3842" stopIfTrue="1" operator="lessThan">
      <formula>$C$187</formula>
    </cfRule>
  </conditionalFormatting>
  <conditionalFormatting sqref="D183">
    <cfRule type="cellIs" dxfId="3839" priority="3843" stopIfTrue="1" operator="lessThan">
      <formula>$D$187</formula>
    </cfRule>
  </conditionalFormatting>
  <conditionalFormatting sqref="G183">
    <cfRule type="cellIs" dxfId="3838" priority="3844" stopIfTrue="1" operator="lessThan">
      <formula>$F$183</formula>
    </cfRule>
  </conditionalFormatting>
  <conditionalFormatting sqref="I183">
    <cfRule type="cellIs" dxfId="3837" priority="3845" stopIfTrue="1" operator="lessThan">
      <formula>$H$183</formula>
    </cfRule>
  </conditionalFormatting>
  <conditionalFormatting sqref="K183">
    <cfRule type="cellIs" dxfId="3836" priority="3846" stopIfTrue="1" operator="lessThan">
      <formula>$J$183</formula>
    </cfRule>
  </conditionalFormatting>
  <conditionalFormatting sqref="C190">
    <cfRule type="cellIs" dxfId="3835" priority="3847" stopIfTrue="1" operator="lessThan">
      <formula>$C$194</formula>
    </cfRule>
  </conditionalFormatting>
  <conditionalFormatting sqref="D190">
    <cfRule type="cellIs" dxfId="3834" priority="3848" stopIfTrue="1" operator="lessThan">
      <formula>$D$194</formula>
    </cfRule>
  </conditionalFormatting>
  <conditionalFormatting sqref="G190">
    <cfRule type="cellIs" dxfId="3833" priority="3849" stopIfTrue="1" operator="lessThan">
      <formula>$F$190</formula>
    </cfRule>
  </conditionalFormatting>
  <conditionalFormatting sqref="I190">
    <cfRule type="cellIs" dxfId="3832" priority="3850" stopIfTrue="1" operator="lessThan">
      <formula>$H$190</formula>
    </cfRule>
  </conditionalFormatting>
  <conditionalFormatting sqref="K190">
    <cfRule type="cellIs" dxfId="3831" priority="3851" stopIfTrue="1" operator="lessThan">
      <formula>$J$190</formula>
    </cfRule>
  </conditionalFormatting>
  <conditionalFormatting sqref="C191">
    <cfRule type="cellIs" dxfId="3830" priority="3852" stopIfTrue="1" operator="lessThan">
      <formula>$C$195</formula>
    </cfRule>
  </conditionalFormatting>
  <conditionalFormatting sqref="D191">
    <cfRule type="cellIs" dxfId="3829" priority="3853" stopIfTrue="1" operator="lessThan">
      <formula>$D$195</formula>
    </cfRule>
  </conditionalFormatting>
  <conditionalFormatting sqref="G191">
    <cfRule type="cellIs" dxfId="3828" priority="3854" stopIfTrue="1" operator="lessThan">
      <formula>$F$191</formula>
    </cfRule>
  </conditionalFormatting>
  <conditionalFormatting sqref="I191">
    <cfRule type="cellIs" dxfId="3827" priority="3855" stopIfTrue="1" operator="lessThan">
      <formula>$H$191</formula>
    </cfRule>
  </conditionalFormatting>
  <conditionalFormatting sqref="K191">
    <cfRule type="cellIs" dxfId="3826" priority="3856" stopIfTrue="1" operator="lessThan">
      <formula>$J$191</formula>
    </cfRule>
  </conditionalFormatting>
  <conditionalFormatting sqref="C198">
    <cfRule type="cellIs" dxfId="3825" priority="3857" stopIfTrue="1" operator="lessThan">
      <formula>$C$202</formula>
    </cfRule>
  </conditionalFormatting>
  <conditionalFormatting sqref="D198">
    <cfRule type="cellIs" dxfId="3824" priority="3858" stopIfTrue="1" operator="lessThan">
      <formula>$D$202</formula>
    </cfRule>
  </conditionalFormatting>
  <conditionalFormatting sqref="G198">
    <cfRule type="cellIs" dxfId="3823" priority="3859" stopIfTrue="1" operator="lessThan">
      <formula>$F$198</formula>
    </cfRule>
  </conditionalFormatting>
  <conditionalFormatting sqref="I198">
    <cfRule type="cellIs" dxfId="3822" priority="3860" stopIfTrue="1" operator="lessThan">
      <formula>$H$198</formula>
    </cfRule>
  </conditionalFormatting>
  <conditionalFormatting sqref="K198">
    <cfRule type="cellIs" dxfId="3821" priority="3861" stopIfTrue="1" operator="lessThan">
      <formula>$J$198</formula>
    </cfRule>
  </conditionalFormatting>
  <conditionalFormatting sqref="C199">
    <cfRule type="cellIs" dxfId="3820" priority="3862" stopIfTrue="1" operator="lessThan">
      <formula>$C$203</formula>
    </cfRule>
  </conditionalFormatting>
  <conditionalFormatting sqref="D199">
    <cfRule type="cellIs" dxfId="3819" priority="3863" stopIfTrue="1" operator="lessThan">
      <formula>$D$203</formula>
    </cfRule>
  </conditionalFormatting>
  <conditionalFormatting sqref="G199">
    <cfRule type="cellIs" dxfId="3818" priority="3864" stopIfTrue="1" operator="lessThan">
      <formula>$F$199</formula>
    </cfRule>
  </conditionalFormatting>
  <conditionalFormatting sqref="I199">
    <cfRule type="cellIs" dxfId="3817" priority="3865" stopIfTrue="1" operator="lessThan">
      <formula>$H$199</formula>
    </cfRule>
  </conditionalFormatting>
  <conditionalFormatting sqref="K199">
    <cfRule type="cellIs" dxfId="3816" priority="3866" stopIfTrue="1" operator="lessThan">
      <formula>$J$199</formula>
    </cfRule>
  </conditionalFormatting>
  <conditionalFormatting sqref="C206">
    <cfRule type="cellIs" dxfId="3815" priority="3867" stopIfTrue="1" operator="lessThan">
      <formula>$C$210</formula>
    </cfRule>
  </conditionalFormatting>
  <conditionalFormatting sqref="D206">
    <cfRule type="cellIs" dxfId="3814" priority="3868" stopIfTrue="1" operator="lessThan">
      <formula>$D$210</formula>
    </cfRule>
  </conditionalFormatting>
  <conditionalFormatting sqref="G206">
    <cfRule type="cellIs" dxfId="3813" priority="3869" stopIfTrue="1" operator="lessThan">
      <formula>$F$206</formula>
    </cfRule>
  </conditionalFormatting>
  <conditionalFormatting sqref="I206">
    <cfRule type="cellIs" dxfId="3812" priority="3870" stopIfTrue="1" operator="lessThan">
      <formula>$H$206</formula>
    </cfRule>
  </conditionalFormatting>
  <conditionalFormatting sqref="K206">
    <cfRule type="cellIs" dxfId="3811" priority="3871" stopIfTrue="1" operator="lessThan">
      <formula>$J$206</formula>
    </cfRule>
  </conditionalFormatting>
  <conditionalFormatting sqref="C207">
    <cfRule type="cellIs" dxfId="3810" priority="3872" stopIfTrue="1" operator="lessThan">
      <formula>$C$211</formula>
    </cfRule>
  </conditionalFormatting>
  <conditionalFormatting sqref="D207">
    <cfRule type="cellIs" dxfId="3809" priority="3873" stopIfTrue="1" operator="lessThan">
      <formula>$D$211</formula>
    </cfRule>
  </conditionalFormatting>
  <conditionalFormatting sqref="G207">
    <cfRule type="cellIs" dxfId="3808" priority="3874" stopIfTrue="1" operator="lessThan">
      <formula>$F$207</formula>
    </cfRule>
  </conditionalFormatting>
  <conditionalFormatting sqref="I207">
    <cfRule type="cellIs" dxfId="3807" priority="3875" stopIfTrue="1" operator="lessThan">
      <formula>$H$207</formula>
    </cfRule>
  </conditionalFormatting>
  <conditionalFormatting sqref="K207">
    <cfRule type="cellIs" dxfId="3806" priority="3876" stopIfTrue="1" operator="lessThan">
      <formula>$J$207</formula>
    </cfRule>
  </conditionalFormatting>
  <conditionalFormatting sqref="C214">
    <cfRule type="cellIs" dxfId="3805" priority="3877" stopIfTrue="1" operator="lessThan">
      <formula>$C$218</formula>
    </cfRule>
  </conditionalFormatting>
  <conditionalFormatting sqref="D214">
    <cfRule type="cellIs" dxfId="3804" priority="3878" stopIfTrue="1" operator="lessThan">
      <formula>$D$218</formula>
    </cfRule>
  </conditionalFormatting>
  <conditionalFormatting sqref="G214">
    <cfRule type="cellIs" dxfId="3803" priority="3879" stopIfTrue="1" operator="lessThan">
      <formula>$F$214</formula>
    </cfRule>
  </conditionalFormatting>
  <conditionalFormatting sqref="I214">
    <cfRule type="cellIs" dxfId="3802" priority="3880" stopIfTrue="1" operator="lessThan">
      <formula>$H$214</formula>
    </cfRule>
  </conditionalFormatting>
  <conditionalFormatting sqref="K214">
    <cfRule type="cellIs" dxfId="3801" priority="3881" stopIfTrue="1" operator="lessThan">
      <formula>$J$214</formula>
    </cfRule>
  </conditionalFormatting>
  <conditionalFormatting sqref="C215">
    <cfRule type="cellIs" dxfId="3800" priority="3882" stopIfTrue="1" operator="lessThan">
      <formula>$C$219</formula>
    </cfRule>
  </conditionalFormatting>
  <conditionalFormatting sqref="D215">
    <cfRule type="cellIs" dxfId="3799" priority="3883" stopIfTrue="1" operator="lessThan">
      <formula>$D$219</formula>
    </cfRule>
  </conditionalFormatting>
  <conditionalFormatting sqref="G215">
    <cfRule type="cellIs" dxfId="3798" priority="3884" stopIfTrue="1" operator="lessThan">
      <formula>$F$215</formula>
    </cfRule>
  </conditionalFormatting>
  <conditionalFormatting sqref="I215">
    <cfRule type="cellIs" dxfId="3797" priority="3885" stopIfTrue="1" operator="lessThan">
      <formula>$H$215</formula>
    </cfRule>
  </conditionalFormatting>
  <conditionalFormatting sqref="K215">
    <cfRule type="cellIs" dxfId="3796" priority="3886" stopIfTrue="1" operator="lessThan">
      <formula>$J$215</formula>
    </cfRule>
  </conditionalFormatting>
  <conditionalFormatting sqref="C222">
    <cfRule type="cellIs" dxfId="3795" priority="3887" stopIfTrue="1" operator="lessThan">
      <formula>$C$226</formula>
    </cfRule>
  </conditionalFormatting>
  <conditionalFormatting sqref="D222">
    <cfRule type="cellIs" dxfId="3794" priority="3888" stopIfTrue="1" operator="lessThan">
      <formula>$D$226</formula>
    </cfRule>
  </conditionalFormatting>
  <conditionalFormatting sqref="G222">
    <cfRule type="cellIs" dxfId="3793" priority="3889" stopIfTrue="1" operator="lessThan">
      <formula>$F$222</formula>
    </cfRule>
  </conditionalFormatting>
  <conditionalFormatting sqref="I222">
    <cfRule type="cellIs" dxfId="3792" priority="3890" stopIfTrue="1" operator="lessThan">
      <formula>$H$222</formula>
    </cfRule>
  </conditionalFormatting>
  <conditionalFormatting sqref="K222">
    <cfRule type="cellIs" dxfId="3791" priority="3891" stopIfTrue="1" operator="lessThan">
      <formula>$J$222</formula>
    </cfRule>
  </conditionalFormatting>
  <conditionalFormatting sqref="C223">
    <cfRule type="cellIs" dxfId="3790" priority="3892" stopIfTrue="1" operator="lessThan">
      <formula>$C$227</formula>
    </cfRule>
  </conditionalFormatting>
  <conditionalFormatting sqref="D223">
    <cfRule type="cellIs" dxfId="3789" priority="3893" stopIfTrue="1" operator="lessThan">
      <formula>$D$227</formula>
    </cfRule>
  </conditionalFormatting>
  <conditionalFormatting sqref="G223">
    <cfRule type="cellIs" dxfId="3788" priority="3894" stopIfTrue="1" operator="lessThan">
      <formula>$F$223</formula>
    </cfRule>
  </conditionalFormatting>
  <conditionalFormatting sqref="I223">
    <cfRule type="cellIs" dxfId="3787" priority="3895" stopIfTrue="1" operator="lessThan">
      <formula>$H$223</formula>
    </cfRule>
  </conditionalFormatting>
  <conditionalFormatting sqref="K223">
    <cfRule type="cellIs" dxfId="3786" priority="3896" stopIfTrue="1" operator="lessThan">
      <formula>$J$223</formula>
    </cfRule>
  </conditionalFormatting>
  <conditionalFormatting sqref="C230">
    <cfRule type="cellIs" dxfId="3785" priority="3897" stopIfTrue="1" operator="lessThan">
      <formula>$C$234</formula>
    </cfRule>
  </conditionalFormatting>
  <conditionalFormatting sqref="D230">
    <cfRule type="cellIs" dxfId="3784" priority="3898" stopIfTrue="1" operator="lessThan">
      <formula>$D$234</formula>
    </cfRule>
  </conditionalFormatting>
  <conditionalFormatting sqref="G230">
    <cfRule type="cellIs" dxfId="3783" priority="3899" stopIfTrue="1" operator="lessThan">
      <formula>$F$230</formula>
    </cfRule>
  </conditionalFormatting>
  <conditionalFormatting sqref="I230">
    <cfRule type="cellIs" dxfId="3782" priority="3900" stopIfTrue="1" operator="lessThan">
      <formula>$H$230</formula>
    </cfRule>
  </conditionalFormatting>
  <conditionalFormatting sqref="K230">
    <cfRule type="cellIs" dxfId="3781" priority="3901" stopIfTrue="1" operator="lessThan">
      <formula>$J$230</formula>
    </cfRule>
  </conditionalFormatting>
  <conditionalFormatting sqref="C231">
    <cfRule type="cellIs" dxfId="3780" priority="3902" stopIfTrue="1" operator="lessThan">
      <formula>$C$235</formula>
    </cfRule>
  </conditionalFormatting>
  <conditionalFormatting sqref="D231">
    <cfRule type="cellIs" dxfId="3779" priority="3903" stopIfTrue="1" operator="lessThan">
      <formula>$D$235</formula>
    </cfRule>
  </conditionalFormatting>
  <conditionalFormatting sqref="G231">
    <cfRule type="cellIs" dxfId="3778" priority="3904" stopIfTrue="1" operator="lessThan">
      <formula>$F$231</formula>
    </cfRule>
  </conditionalFormatting>
  <conditionalFormatting sqref="I231">
    <cfRule type="cellIs" dxfId="3777" priority="3905" stopIfTrue="1" operator="lessThan">
      <formula>$H$231</formula>
    </cfRule>
  </conditionalFormatting>
  <conditionalFormatting sqref="K231">
    <cfRule type="cellIs" dxfId="3776" priority="3906" stopIfTrue="1" operator="lessThan">
      <formula>$J$231</formula>
    </cfRule>
  </conditionalFormatting>
  <conditionalFormatting sqref="C238">
    <cfRule type="cellIs" dxfId="3775" priority="3907" stopIfTrue="1" operator="lessThan">
      <formula>$C$242</formula>
    </cfRule>
  </conditionalFormatting>
  <conditionalFormatting sqref="D238">
    <cfRule type="cellIs" dxfId="3774" priority="3908" stopIfTrue="1" operator="lessThan">
      <formula>$D$242</formula>
    </cfRule>
  </conditionalFormatting>
  <conditionalFormatting sqref="G238">
    <cfRule type="cellIs" dxfId="3773" priority="3909" stopIfTrue="1" operator="lessThan">
      <formula>$F$238</formula>
    </cfRule>
  </conditionalFormatting>
  <conditionalFormatting sqref="I238">
    <cfRule type="cellIs" dxfId="3772" priority="3910" stopIfTrue="1" operator="lessThan">
      <formula>$H$238</formula>
    </cfRule>
  </conditionalFormatting>
  <conditionalFormatting sqref="K238">
    <cfRule type="cellIs" dxfId="3771" priority="3911" stopIfTrue="1" operator="lessThan">
      <formula>$J$238</formula>
    </cfRule>
  </conditionalFormatting>
  <conditionalFormatting sqref="C239">
    <cfRule type="cellIs" dxfId="3770" priority="3912" stopIfTrue="1" operator="lessThan">
      <formula>$C$243</formula>
    </cfRule>
  </conditionalFormatting>
  <conditionalFormatting sqref="D239">
    <cfRule type="cellIs" dxfId="3769" priority="3913" stopIfTrue="1" operator="lessThan">
      <formula>$D$243</formula>
    </cfRule>
  </conditionalFormatting>
  <conditionalFormatting sqref="G239">
    <cfRule type="cellIs" dxfId="3768" priority="3914" stopIfTrue="1" operator="lessThan">
      <formula>$F$239</formula>
    </cfRule>
  </conditionalFormatting>
  <conditionalFormatting sqref="I239">
    <cfRule type="cellIs" dxfId="3767" priority="3915" stopIfTrue="1" operator="lessThan">
      <formula>$H$239</formula>
    </cfRule>
  </conditionalFormatting>
  <conditionalFormatting sqref="K239">
    <cfRule type="cellIs" dxfId="3766" priority="3916" stopIfTrue="1" operator="lessThan">
      <formula>$J$239</formula>
    </cfRule>
  </conditionalFormatting>
  <conditionalFormatting sqref="C246">
    <cfRule type="cellIs" dxfId="3765" priority="3917" stopIfTrue="1" operator="lessThan">
      <formula>$C$250</formula>
    </cfRule>
  </conditionalFormatting>
  <conditionalFormatting sqref="D246">
    <cfRule type="cellIs" dxfId="3764" priority="3918" stopIfTrue="1" operator="lessThan">
      <formula>$D$250</formula>
    </cfRule>
  </conditionalFormatting>
  <conditionalFormatting sqref="G246">
    <cfRule type="cellIs" dxfId="3763" priority="3919" stopIfTrue="1" operator="lessThan">
      <formula>$F$246</formula>
    </cfRule>
  </conditionalFormatting>
  <conditionalFormatting sqref="I246">
    <cfRule type="cellIs" dxfId="3762" priority="3920" stopIfTrue="1" operator="lessThan">
      <formula>$H$246</formula>
    </cfRule>
  </conditionalFormatting>
  <conditionalFormatting sqref="K246">
    <cfRule type="cellIs" dxfId="3761" priority="3921" stopIfTrue="1" operator="lessThan">
      <formula>$J$246</formula>
    </cfRule>
  </conditionalFormatting>
  <conditionalFormatting sqref="C247">
    <cfRule type="cellIs" dxfId="3760" priority="3922" stopIfTrue="1" operator="lessThan">
      <formula>$C$251</formula>
    </cfRule>
  </conditionalFormatting>
  <conditionalFormatting sqref="D247">
    <cfRule type="cellIs" dxfId="3759" priority="3923" stopIfTrue="1" operator="lessThan">
      <formula>$D$251</formula>
    </cfRule>
  </conditionalFormatting>
  <conditionalFormatting sqref="G247">
    <cfRule type="cellIs" dxfId="3758" priority="3924" stopIfTrue="1" operator="lessThan">
      <formula>$F$247</formula>
    </cfRule>
  </conditionalFormatting>
  <conditionalFormatting sqref="I247">
    <cfRule type="cellIs" dxfId="3757" priority="3925" stopIfTrue="1" operator="lessThan">
      <formula>$H$247</formula>
    </cfRule>
  </conditionalFormatting>
  <conditionalFormatting sqref="K247">
    <cfRule type="cellIs" dxfId="3756" priority="3926" stopIfTrue="1" operator="lessThan">
      <formula>$J$247</formula>
    </cfRule>
  </conditionalFormatting>
  <conditionalFormatting sqref="C254">
    <cfRule type="cellIs" dxfId="3755" priority="3927" stopIfTrue="1" operator="lessThan">
      <formula>$C$258</formula>
    </cfRule>
  </conditionalFormatting>
  <conditionalFormatting sqref="D254">
    <cfRule type="cellIs" dxfId="3754" priority="3928" stopIfTrue="1" operator="lessThan">
      <formula>$D$258</formula>
    </cfRule>
  </conditionalFormatting>
  <conditionalFormatting sqref="G254">
    <cfRule type="cellIs" dxfId="3753" priority="3929" stopIfTrue="1" operator="lessThan">
      <formula>$F$254</formula>
    </cfRule>
  </conditionalFormatting>
  <conditionalFormatting sqref="I254">
    <cfRule type="cellIs" dxfId="3752" priority="3930" stopIfTrue="1" operator="lessThan">
      <formula>$H$254</formula>
    </cfRule>
  </conditionalFormatting>
  <conditionalFormatting sqref="K254">
    <cfRule type="cellIs" dxfId="3751" priority="3931" stopIfTrue="1" operator="lessThan">
      <formula>$J$254</formula>
    </cfRule>
  </conditionalFormatting>
  <conditionalFormatting sqref="C255">
    <cfRule type="cellIs" dxfId="3750" priority="3932" stopIfTrue="1" operator="lessThan">
      <formula>$C$259</formula>
    </cfRule>
  </conditionalFormatting>
  <conditionalFormatting sqref="D255">
    <cfRule type="cellIs" dxfId="3749" priority="3933" stopIfTrue="1" operator="lessThan">
      <formula>$D$259</formula>
    </cfRule>
  </conditionalFormatting>
  <conditionalFormatting sqref="G255">
    <cfRule type="cellIs" dxfId="3748" priority="3934" stopIfTrue="1" operator="lessThan">
      <formula>$F$255</formula>
    </cfRule>
  </conditionalFormatting>
  <conditionalFormatting sqref="I255">
    <cfRule type="cellIs" dxfId="3747" priority="3935" stopIfTrue="1" operator="lessThan">
      <formula>$H$255</formula>
    </cfRule>
  </conditionalFormatting>
  <conditionalFormatting sqref="K255">
    <cfRule type="cellIs" dxfId="3746" priority="3936" stopIfTrue="1" operator="lessThan">
      <formula>$J$255</formula>
    </cfRule>
  </conditionalFormatting>
  <conditionalFormatting sqref="C262">
    <cfRule type="cellIs" dxfId="3745" priority="3937" stopIfTrue="1" operator="lessThan">
      <formula>$C$266</formula>
    </cfRule>
  </conditionalFormatting>
  <conditionalFormatting sqref="D262">
    <cfRule type="cellIs" dxfId="3744" priority="3938" stopIfTrue="1" operator="lessThan">
      <formula>$D$266</formula>
    </cfRule>
  </conditionalFormatting>
  <conditionalFormatting sqref="G262">
    <cfRule type="cellIs" dxfId="3743" priority="3939" stopIfTrue="1" operator="lessThan">
      <formula>$F$262</formula>
    </cfRule>
  </conditionalFormatting>
  <conditionalFormatting sqref="I262">
    <cfRule type="cellIs" dxfId="3742" priority="3940" stopIfTrue="1" operator="lessThan">
      <formula>$H$262</formula>
    </cfRule>
  </conditionalFormatting>
  <conditionalFormatting sqref="K262">
    <cfRule type="cellIs" dxfId="3741" priority="3941" stopIfTrue="1" operator="lessThan">
      <formula>$J$262</formula>
    </cfRule>
  </conditionalFormatting>
  <conditionalFormatting sqref="C263">
    <cfRule type="cellIs" dxfId="3740" priority="3942" stopIfTrue="1" operator="lessThan">
      <formula>$C$267</formula>
    </cfRule>
  </conditionalFormatting>
  <conditionalFormatting sqref="D263">
    <cfRule type="cellIs" dxfId="3739" priority="3943" stopIfTrue="1" operator="lessThan">
      <formula>$D$267</formula>
    </cfRule>
  </conditionalFormatting>
  <conditionalFormatting sqref="G263">
    <cfRule type="cellIs" dxfId="3738" priority="3944" stopIfTrue="1" operator="lessThan">
      <formula>$F$263</formula>
    </cfRule>
  </conditionalFormatting>
  <conditionalFormatting sqref="I263">
    <cfRule type="cellIs" dxfId="3737" priority="3945" stopIfTrue="1" operator="lessThan">
      <formula>$H$263</formula>
    </cfRule>
  </conditionalFormatting>
  <conditionalFormatting sqref="K263">
    <cfRule type="cellIs" dxfId="3736" priority="3946" stopIfTrue="1" operator="lessThan">
      <formula>$J$263</formula>
    </cfRule>
  </conditionalFormatting>
  <conditionalFormatting sqref="C270">
    <cfRule type="cellIs" dxfId="3735" priority="3947" stopIfTrue="1" operator="lessThan">
      <formula>$C$274</formula>
    </cfRule>
  </conditionalFormatting>
  <conditionalFormatting sqref="D270">
    <cfRule type="cellIs" dxfId="3734" priority="3948" stopIfTrue="1" operator="lessThan">
      <formula>$D$274</formula>
    </cfRule>
  </conditionalFormatting>
  <conditionalFormatting sqref="G270">
    <cfRule type="cellIs" dxfId="3733" priority="3949" stopIfTrue="1" operator="lessThan">
      <formula>$F$270</formula>
    </cfRule>
  </conditionalFormatting>
  <conditionalFormatting sqref="I270">
    <cfRule type="cellIs" dxfId="3732" priority="3950" stopIfTrue="1" operator="lessThan">
      <formula>$H$270</formula>
    </cfRule>
  </conditionalFormatting>
  <conditionalFormatting sqref="K270">
    <cfRule type="cellIs" dxfId="3731" priority="3951" stopIfTrue="1" operator="lessThan">
      <formula>$J$270</formula>
    </cfRule>
  </conditionalFormatting>
  <conditionalFormatting sqref="C271">
    <cfRule type="cellIs" dxfId="3730" priority="3952" stopIfTrue="1" operator="lessThan">
      <formula>$C$275</formula>
    </cfRule>
  </conditionalFormatting>
  <conditionalFormatting sqref="D271">
    <cfRule type="cellIs" dxfId="3729" priority="3953" stopIfTrue="1" operator="lessThan">
      <formula>$D$275</formula>
    </cfRule>
  </conditionalFormatting>
  <conditionalFormatting sqref="G271">
    <cfRule type="cellIs" dxfId="3728" priority="3954" stopIfTrue="1" operator="lessThan">
      <formula>$F$271</formula>
    </cfRule>
  </conditionalFormatting>
  <conditionalFormatting sqref="I271">
    <cfRule type="cellIs" dxfId="3727" priority="3955" stopIfTrue="1" operator="lessThan">
      <formula>$H$271</formula>
    </cfRule>
  </conditionalFormatting>
  <conditionalFormatting sqref="K271">
    <cfRule type="cellIs" dxfId="3726" priority="3956" stopIfTrue="1" operator="lessThan">
      <formula>$J$271</formula>
    </cfRule>
  </conditionalFormatting>
  <conditionalFormatting sqref="C278">
    <cfRule type="cellIs" dxfId="3725" priority="3957" stopIfTrue="1" operator="lessThan">
      <formula>$C$282</formula>
    </cfRule>
  </conditionalFormatting>
  <conditionalFormatting sqref="D278">
    <cfRule type="cellIs" dxfId="3724" priority="3958" stopIfTrue="1" operator="lessThan">
      <formula>$D$282</formula>
    </cfRule>
  </conditionalFormatting>
  <conditionalFormatting sqref="G278">
    <cfRule type="cellIs" dxfId="3723" priority="3959" stopIfTrue="1" operator="lessThan">
      <formula>$F$278</formula>
    </cfRule>
  </conditionalFormatting>
  <conditionalFormatting sqref="I278">
    <cfRule type="cellIs" dxfId="3722" priority="3960" stopIfTrue="1" operator="lessThan">
      <formula>$H$278</formula>
    </cfRule>
  </conditionalFormatting>
  <conditionalFormatting sqref="K278">
    <cfRule type="cellIs" dxfId="3721" priority="3961" stopIfTrue="1" operator="lessThan">
      <formula>$J$278</formula>
    </cfRule>
  </conditionalFormatting>
  <conditionalFormatting sqref="C279">
    <cfRule type="cellIs" dxfId="3720" priority="3962" stopIfTrue="1" operator="lessThan">
      <formula>$C$283</formula>
    </cfRule>
  </conditionalFormatting>
  <conditionalFormatting sqref="D279">
    <cfRule type="cellIs" dxfId="3719" priority="3963" stopIfTrue="1" operator="lessThan">
      <formula>$D$283</formula>
    </cfRule>
  </conditionalFormatting>
  <conditionalFormatting sqref="G279">
    <cfRule type="cellIs" dxfId="3718" priority="3964" stopIfTrue="1" operator="lessThan">
      <formula>$F$279</formula>
    </cfRule>
  </conditionalFormatting>
  <conditionalFormatting sqref="I279">
    <cfRule type="cellIs" dxfId="3717" priority="3965" stopIfTrue="1" operator="lessThan">
      <formula>$H$279</formula>
    </cfRule>
  </conditionalFormatting>
  <conditionalFormatting sqref="K279">
    <cfRule type="cellIs" dxfId="3716" priority="3966" stopIfTrue="1" operator="lessThan">
      <formula>$J$279</formula>
    </cfRule>
  </conditionalFormatting>
  <conditionalFormatting sqref="C286">
    <cfRule type="cellIs" dxfId="3715" priority="3967" stopIfTrue="1" operator="lessThan">
      <formula>$C$290</formula>
    </cfRule>
  </conditionalFormatting>
  <conditionalFormatting sqref="D286">
    <cfRule type="cellIs" dxfId="3714" priority="3968" stopIfTrue="1" operator="lessThan">
      <formula>$D$290</formula>
    </cfRule>
  </conditionalFormatting>
  <conditionalFormatting sqref="G286">
    <cfRule type="cellIs" dxfId="3713" priority="3969" stopIfTrue="1" operator="lessThan">
      <formula>$F$286</formula>
    </cfRule>
  </conditionalFormatting>
  <conditionalFormatting sqref="I286">
    <cfRule type="cellIs" dxfId="3712" priority="3970" stopIfTrue="1" operator="lessThan">
      <formula>$H$286</formula>
    </cfRule>
  </conditionalFormatting>
  <conditionalFormatting sqref="K286">
    <cfRule type="cellIs" dxfId="3711" priority="3971" stopIfTrue="1" operator="lessThan">
      <formula>$J$286</formula>
    </cfRule>
  </conditionalFormatting>
  <conditionalFormatting sqref="C287">
    <cfRule type="cellIs" dxfId="3710" priority="3972" stopIfTrue="1" operator="lessThan">
      <formula>$C$291</formula>
    </cfRule>
  </conditionalFormatting>
  <conditionalFormatting sqref="D287">
    <cfRule type="cellIs" dxfId="3709" priority="3973" stopIfTrue="1" operator="lessThan">
      <formula>$D$291</formula>
    </cfRule>
  </conditionalFormatting>
  <conditionalFormatting sqref="G287">
    <cfRule type="cellIs" dxfId="3708" priority="3974" stopIfTrue="1" operator="lessThan">
      <formula>$F$287</formula>
    </cfRule>
  </conditionalFormatting>
  <conditionalFormatting sqref="I287">
    <cfRule type="cellIs" dxfId="3707" priority="3975" stopIfTrue="1" operator="lessThan">
      <formula>$H$287</formula>
    </cfRule>
  </conditionalFormatting>
  <conditionalFormatting sqref="K287">
    <cfRule type="cellIs" dxfId="3706" priority="3976" stopIfTrue="1" operator="lessThan">
      <formula>$J$287</formula>
    </cfRule>
  </conditionalFormatting>
  <conditionalFormatting sqref="C294">
    <cfRule type="cellIs" dxfId="3705" priority="3977" stopIfTrue="1" operator="lessThan">
      <formula>$C$298</formula>
    </cfRule>
  </conditionalFormatting>
  <conditionalFormatting sqref="D294">
    <cfRule type="cellIs" dxfId="3704" priority="3978" stopIfTrue="1" operator="lessThan">
      <formula>$D$298</formula>
    </cfRule>
  </conditionalFormatting>
  <conditionalFormatting sqref="G294">
    <cfRule type="cellIs" dxfId="3703" priority="3979" stopIfTrue="1" operator="lessThan">
      <formula>$F$294</formula>
    </cfRule>
  </conditionalFormatting>
  <conditionalFormatting sqref="I294">
    <cfRule type="cellIs" dxfId="3702" priority="3980" stopIfTrue="1" operator="lessThan">
      <formula>$H$294</formula>
    </cfRule>
  </conditionalFormatting>
  <conditionalFormatting sqref="K294">
    <cfRule type="cellIs" dxfId="3701" priority="3981" stopIfTrue="1" operator="lessThan">
      <formula>$J$294</formula>
    </cfRule>
  </conditionalFormatting>
  <conditionalFormatting sqref="C295">
    <cfRule type="cellIs" dxfId="3700" priority="3982" stopIfTrue="1" operator="lessThan">
      <formula>$C$299</formula>
    </cfRule>
  </conditionalFormatting>
  <conditionalFormatting sqref="D295">
    <cfRule type="cellIs" dxfId="3699" priority="3983" stopIfTrue="1" operator="lessThan">
      <formula>$D$299</formula>
    </cfRule>
  </conditionalFormatting>
  <conditionalFormatting sqref="G295">
    <cfRule type="cellIs" dxfId="3698" priority="3984" stopIfTrue="1" operator="lessThan">
      <formula>$F$295</formula>
    </cfRule>
  </conditionalFormatting>
  <conditionalFormatting sqref="I295">
    <cfRule type="cellIs" dxfId="3697" priority="3985" stopIfTrue="1" operator="lessThan">
      <formula>$H$295</formula>
    </cfRule>
  </conditionalFormatting>
  <conditionalFormatting sqref="K295">
    <cfRule type="cellIs" dxfId="3696" priority="3986" stopIfTrue="1" operator="lessThan">
      <formula>$J$295</formula>
    </cfRule>
  </conditionalFormatting>
  <conditionalFormatting sqref="C302">
    <cfRule type="cellIs" dxfId="3695" priority="3987" stopIfTrue="1" operator="lessThan">
      <formula>$C$306</formula>
    </cfRule>
  </conditionalFormatting>
  <conditionalFormatting sqref="D302">
    <cfRule type="cellIs" dxfId="3694" priority="3988" stopIfTrue="1" operator="lessThan">
      <formula>$D$306</formula>
    </cfRule>
  </conditionalFormatting>
  <conditionalFormatting sqref="G302">
    <cfRule type="cellIs" dxfId="3693" priority="3989" stopIfTrue="1" operator="lessThan">
      <formula>$F$302</formula>
    </cfRule>
  </conditionalFormatting>
  <conditionalFormatting sqref="I302">
    <cfRule type="cellIs" dxfId="3692" priority="3990" stopIfTrue="1" operator="lessThan">
      <formula>$H$302</formula>
    </cfRule>
  </conditionalFormatting>
  <conditionalFormatting sqref="K302">
    <cfRule type="cellIs" dxfId="3691" priority="3991" stopIfTrue="1" operator="lessThan">
      <formula>$J$302</formula>
    </cfRule>
  </conditionalFormatting>
  <conditionalFormatting sqref="C303">
    <cfRule type="cellIs" dxfId="3690" priority="3992" stopIfTrue="1" operator="lessThan">
      <formula>$C$307</formula>
    </cfRule>
  </conditionalFormatting>
  <conditionalFormatting sqref="D303">
    <cfRule type="cellIs" dxfId="3689" priority="3993" stopIfTrue="1" operator="lessThan">
      <formula>$D$307</formula>
    </cfRule>
  </conditionalFormatting>
  <conditionalFormatting sqref="G303">
    <cfRule type="cellIs" dxfId="3688" priority="3994" stopIfTrue="1" operator="lessThan">
      <formula>$F$303</formula>
    </cfRule>
  </conditionalFormatting>
  <conditionalFormatting sqref="I303">
    <cfRule type="cellIs" dxfId="3687" priority="3995" stopIfTrue="1" operator="lessThan">
      <formula>$H$303</formula>
    </cfRule>
  </conditionalFormatting>
  <conditionalFormatting sqref="K303">
    <cfRule type="cellIs" dxfId="3686" priority="3996" stopIfTrue="1" operator="lessThan">
      <formula>$J$303</formula>
    </cfRule>
  </conditionalFormatting>
  <conditionalFormatting sqref="C310">
    <cfRule type="cellIs" dxfId="3685" priority="3997" stopIfTrue="1" operator="lessThan">
      <formula>$C$314</formula>
    </cfRule>
  </conditionalFormatting>
  <conditionalFormatting sqref="D310">
    <cfRule type="cellIs" dxfId="3684" priority="3998" stopIfTrue="1" operator="lessThan">
      <formula>$D$314</formula>
    </cfRule>
  </conditionalFormatting>
  <conditionalFormatting sqref="G310">
    <cfRule type="cellIs" dxfId="3683" priority="3999" stopIfTrue="1" operator="lessThan">
      <formula>$F$310</formula>
    </cfRule>
  </conditionalFormatting>
  <conditionalFormatting sqref="I310">
    <cfRule type="cellIs" dxfId="3682" priority="4000" stopIfTrue="1" operator="lessThan">
      <formula>$H$310</formula>
    </cfRule>
  </conditionalFormatting>
  <conditionalFormatting sqref="K310">
    <cfRule type="cellIs" dxfId="3681" priority="4001" stopIfTrue="1" operator="lessThan">
      <formula>$J$310</formula>
    </cfRule>
  </conditionalFormatting>
  <conditionalFormatting sqref="C311">
    <cfRule type="cellIs" dxfId="3680" priority="4002" stopIfTrue="1" operator="lessThan">
      <formula>$C$315</formula>
    </cfRule>
  </conditionalFormatting>
  <conditionalFormatting sqref="D311">
    <cfRule type="cellIs" dxfId="3679" priority="4003" stopIfTrue="1" operator="lessThan">
      <formula>$D$315</formula>
    </cfRule>
  </conditionalFormatting>
  <conditionalFormatting sqref="G311">
    <cfRule type="cellIs" dxfId="3678" priority="4004" stopIfTrue="1" operator="lessThan">
      <formula>$F$311</formula>
    </cfRule>
  </conditionalFormatting>
  <conditionalFormatting sqref="I311">
    <cfRule type="cellIs" dxfId="3677" priority="4005" stopIfTrue="1" operator="lessThan">
      <formula>$H$311</formula>
    </cfRule>
  </conditionalFormatting>
  <conditionalFormatting sqref="K311">
    <cfRule type="cellIs" dxfId="3676" priority="4006" stopIfTrue="1" operator="lessThan">
      <formula>$J$311</formula>
    </cfRule>
  </conditionalFormatting>
  <conditionalFormatting sqref="C318">
    <cfRule type="cellIs" dxfId="3675" priority="4007" stopIfTrue="1" operator="lessThan">
      <formula>$C$322</formula>
    </cfRule>
  </conditionalFormatting>
  <conditionalFormatting sqref="D318">
    <cfRule type="cellIs" dxfId="3674" priority="4008" stopIfTrue="1" operator="lessThan">
      <formula>$D$322</formula>
    </cfRule>
  </conditionalFormatting>
  <conditionalFormatting sqref="G318">
    <cfRule type="cellIs" dxfId="3673" priority="4009" stopIfTrue="1" operator="lessThan">
      <formula>$F$318</formula>
    </cfRule>
  </conditionalFormatting>
  <conditionalFormatting sqref="I318">
    <cfRule type="cellIs" dxfId="3672" priority="4010" stopIfTrue="1" operator="lessThan">
      <formula>$H$318</formula>
    </cfRule>
  </conditionalFormatting>
  <conditionalFormatting sqref="K318">
    <cfRule type="cellIs" dxfId="3671" priority="4011" stopIfTrue="1" operator="lessThan">
      <formula>$J$318</formula>
    </cfRule>
  </conditionalFormatting>
  <conditionalFormatting sqref="C319">
    <cfRule type="cellIs" dxfId="3670" priority="4012" stopIfTrue="1" operator="lessThan">
      <formula>$C$323</formula>
    </cfRule>
  </conditionalFormatting>
  <conditionalFormatting sqref="D319">
    <cfRule type="cellIs" dxfId="3669" priority="4013" stopIfTrue="1" operator="lessThan">
      <formula>$D$323</formula>
    </cfRule>
  </conditionalFormatting>
  <conditionalFormatting sqref="G319">
    <cfRule type="cellIs" dxfId="3668" priority="4014" stopIfTrue="1" operator="lessThan">
      <formula>$F$319</formula>
    </cfRule>
  </conditionalFormatting>
  <conditionalFormatting sqref="I319">
    <cfRule type="cellIs" dxfId="3667" priority="4015" stopIfTrue="1" operator="lessThan">
      <formula>$H$319</formula>
    </cfRule>
  </conditionalFormatting>
  <conditionalFormatting sqref="K319">
    <cfRule type="cellIs" dxfId="3666" priority="4016" stopIfTrue="1" operator="lessThan">
      <formula>$J$319</formula>
    </cfRule>
  </conditionalFormatting>
  <conditionalFormatting sqref="C326">
    <cfRule type="cellIs" dxfId="3665" priority="4017" stopIfTrue="1" operator="lessThan">
      <formula>$C$330</formula>
    </cfRule>
  </conditionalFormatting>
  <conditionalFormatting sqref="D326">
    <cfRule type="cellIs" dxfId="3664" priority="4018" stopIfTrue="1" operator="lessThan">
      <formula>$D$330</formula>
    </cfRule>
  </conditionalFormatting>
  <conditionalFormatting sqref="G326">
    <cfRule type="cellIs" dxfId="3663" priority="4019" stopIfTrue="1" operator="lessThan">
      <formula>$F$326</formula>
    </cfRule>
  </conditionalFormatting>
  <conditionalFormatting sqref="I326">
    <cfRule type="cellIs" dxfId="3662" priority="4020" stopIfTrue="1" operator="lessThan">
      <formula>$H$326</formula>
    </cfRule>
  </conditionalFormatting>
  <conditionalFormatting sqref="K326">
    <cfRule type="cellIs" dxfId="3661" priority="4021" stopIfTrue="1" operator="lessThan">
      <formula>$J$326</formula>
    </cfRule>
  </conditionalFormatting>
  <conditionalFormatting sqref="C327">
    <cfRule type="cellIs" dxfId="3660" priority="4022" stopIfTrue="1" operator="lessThan">
      <formula>$C$331</formula>
    </cfRule>
  </conditionalFormatting>
  <conditionalFormatting sqref="D327">
    <cfRule type="cellIs" dxfId="3659" priority="4023" stopIfTrue="1" operator="lessThan">
      <formula>$D$331</formula>
    </cfRule>
  </conditionalFormatting>
  <conditionalFormatting sqref="G327">
    <cfRule type="cellIs" dxfId="3658" priority="4024" stopIfTrue="1" operator="lessThan">
      <formula>$F$327</formula>
    </cfRule>
  </conditionalFormatting>
  <conditionalFormatting sqref="I327">
    <cfRule type="cellIs" dxfId="3657" priority="4025" stopIfTrue="1" operator="lessThan">
      <formula>$H$327</formula>
    </cfRule>
  </conditionalFormatting>
  <conditionalFormatting sqref="K327">
    <cfRule type="cellIs" dxfId="3656" priority="4026" stopIfTrue="1" operator="lessThan">
      <formula>$J$327</formula>
    </cfRule>
  </conditionalFormatting>
  <conditionalFormatting sqref="C334">
    <cfRule type="cellIs" dxfId="3655" priority="4027" stopIfTrue="1" operator="lessThan">
      <formula>$C$338</formula>
    </cfRule>
  </conditionalFormatting>
  <conditionalFormatting sqref="D334">
    <cfRule type="cellIs" dxfId="3654" priority="4028" stopIfTrue="1" operator="lessThan">
      <formula>$D$338</formula>
    </cfRule>
  </conditionalFormatting>
  <conditionalFormatting sqref="G334">
    <cfRule type="cellIs" dxfId="3653" priority="4029" stopIfTrue="1" operator="lessThan">
      <formula>$F$334</formula>
    </cfRule>
  </conditionalFormatting>
  <conditionalFormatting sqref="I334">
    <cfRule type="cellIs" dxfId="3652" priority="4030" stopIfTrue="1" operator="lessThan">
      <formula>$H$334</formula>
    </cfRule>
  </conditionalFormatting>
  <conditionalFormatting sqref="K334">
    <cfRule type="cellIs" dxfId="3651" priority="4031" stopIfTrue="1" operator="lessThan">
      <formula>$J$334</formula>
    </cfRule>
  </conditionalFormatting>
  <conditionalFormatting sqref="C335">
    <cfRule type="cellIs" dxfId="3650" priority="4032" stopIfTrue="1" operator="lessThan">
      <formula>$C$339</formula>
    </cfRule>
  </conditionalFormatting>
  <conditionalFormatting sqref="D335">
    <cfRule type="cellIs" dxfId="3649" priority="4033" stopIfTrue="1" operator="lessThan">
      <formula>$D$339</formula>
    </cfRule>
  </conditionalFormatting>
  <conditionalFormatting sqref="G335">
    <cfRule type="cellIs" dxfId="3648" priority="4034" stopIfTrue="1" operator="lessThan">
      <formula>$F$335</formula>
    </cfRule>
  </conditionalFormatting>
  <conditionalFormatting sqref="I335">
    <cfRule type="cellIs" dxfId="3647" priority="4035" stopIfTrue="1" operator="lessThan">
      <formula>$H$335</formula>
    </cfRule>
  </conditionalFormatting>
  <conditionalFormatting sqref="K335">
    <cfRule type="cellIs" dxfId="3646" priority="4036" stopIfTrue="1" operator="lessThan">
      <formula>$J$335</formula>
    </cfRule>
  </conditionalFormatting>
  <conditionalFormatting sqref="C342">
    <cfRule type="cellIs" dxfId="3645" priority="4037" stopIfTrue="1" operator="lessThan">
      <formula>$C$346</formula>
    </cfRule>
  </conditionalFormatting>
  <conditionalFormatting sqref="D342">
    <cfRule type="cellIs" dxfId="3644" priority="4038" stopIfTrue="1" operator="lessThan">
      <formula>$D$346</formula>
    </cfRule>
  </conditionalFormatting>
  <conditionalFormatting sqref="G342">
    <cfRule type="cellIs" dxfId="3643" priority="4039" stopIfTrue="1" operator="lessThan">
      <formula>$F$342</formula>
    </cfRule>
  </conditionalFormatting>
  <conditionalFormatting sqref="I342">
    <cfRule type="cellIs" dxfId="3642" priority="4040" stopIfTrue="1" operator="lessThan">
      <formula>$H$342</formula>
    </cfRule>
  </conditionalFormatting>
  <conditionalFormatting sqref="K342">
    <cfRule type="cellIs" dxfId="3641" priority="4041" stopIfTrue="1" operator="lessThan">
      <formula>$J$342</formula>
    </cfRule>
  </conditionalFormatting>
  <conditionalFormatting sqref="C343">
    <cfRule type="cellIs" dxfId="3640" priority="4042" stopIfTrue="1" operator="lessThan">
      <formula>$C$347</formula>
    </cfRule>
  </conditionalFormatting>
  <conditionalFormatting sqref="D343">
    <cfRule type="cellIs" dxfId="3639" priority="4043" stopIfTrue="1" operator="lessThan">
      <formula>$D$347</formula>
    </cfRule>
  </conditionalFormatting>
  <conditionalFormatting sqref="G343">
    <cfRule type="cellIs" dxfId="3638" priority="4044" stopIfTrue="1" operator="lessThan">
      <formula>$F$343</formula>
    </cfRule>
  </conditionalFormatting>
  <conditionalFormatting sqref="I343">
    <cfRule type="cellIs" dxfId="3637" priority="4045" stopIfTrue="1" operator="lessThan">
      <formula>$H$343</formula>
    </cfRule>
  </conditionalFormatting>
  <conditionalFormatting sqref="K343">
    <cfRule type="cellIs" dxfId="3636" priority="4046" stopIfTrue="1" operator="lessThan">
      <formula>$J$343</formula>
    </cfRule>
  </conditionalFormatting>
  <conditionalFormatting sqref="C350">
    <cfRule type="cellIs" dxfId="3635" priority="4047" stopIfTrue="1" operator="lessThan">
      <formula>$C$354</formula>
    </cfRule>
  </conditionalFormatting>
  <conditionalFormatting sqref="D350">
    <cfRule type="cellIs" dxfId="3634" priority="4048" stopIfTrue="1" operator="lessThan">
      <formula>$D$354</formula>
    </cfRule>
  </conditionalFormatting>
  <conditionalFormatting sqref="G350">
    <cfRule type="cellIs" dxfId="3633" priority="4049" stopIfTrue="1" operator="lessThan">
      <formula>$F$350</formula>
    </cfRule>
  </conditionalFormatting>
  <conditionalFormatting sqref="I350">
    <cfRule type="cellIs" dxfId="3632" priority="4050" stopIfTrue="1" operator="lessThan">
      <formula>$H$350</formula>
    </cfRule>
  </conditionalFormatting>
  <conditionalFormatting sqref="K350">
    <cfRule type="cellIs" dxfId="3631" priority="4051" stopIfTrue="1" operator="lessThan">
      <formula>$J$350</formula>
    </cfRule>
  </conditionalFormatting>
  <conditionalFormatting sqref="C351">
    <cfRule type="cellIs" dxfId="3630" priority="4052" stopIfTrue="1" operator="lessThan">
      <formula>$C$355</formula>
    </cfRule>
  </conditionalFormatting>
  <conditionalFormatting sqref="D351">
    <cfRule type="cellIs" dxfId="3629" priority="4053" stopIfTrue="1" operator="lessThan">
      <formula>$D$355</formula>
    </cfRule>
  </conditionalFormatting>
  <conditionalFormatting sqref="G351">
    <cfRule type="cellIs" dxfId="3628" priority="4054" stopIfTrue="1" operator="lessThan">
      <formula>$F$351</formula>
    </cfRule>
  </conditionalFormatting>
  <conditionalFormatting sqref="I351">
    <cfRule type="cellIs" dxfId="3627" priority="4055" stopIfTrue="1" operator="lessThan">
      <formula>$H$351</formula>
    </cfRule>
  </conditionalFormatting>
  <conditionalFormatting sqref="K351">
    <cfRule type="cellIs" dxfId="3626" priority="4056" stopIfTrue="1" operator="lessThan">
      <formula>$J$351</formula>
    </cfRule>
  </conditionalFormatting>
  <conditionalFormatting sqref="C358">
    <cfRule type="cellIs" dxfId="3625" priority="4057" stopIfTrue="1" operator="lessThan">
      <formula>$C$362</formula>
    </cfRule>
  </conditionalFormatting>
  <conditionalFormatting sqref="D358">
    <cfRule type="cellIs" dxfId="3624" priority="4058" stopIfTrue="1" operator="lessThan">
      <formula>$D$362</formula>
    </cfRule>
  </conditionalFormatting>
  <conditionalFormatting sqref="G358">
    <cfRule type="cellIs" dxfId="3623" priority="4059" stopIfTrue="1" operator="lessThan">
      <formula>$F$358</formula>
    </cfRule>
  </conditionalFormatting>
  <conditionalFormatting sqref="I358">
    <cfRule type="cellIs" dxfId="3622" priority="4060" stopIfTrue="1" operator="lessThan">
      <formula>$H$358</formula>
    </cfRule>
  </conditionalFormatting>
  <conditionalFormatting sqref="K358">
    <cfRule type="cellIs" dxfId="3621" priority="4061" stopIfTrue="1" operator="lessThan">
      <formula>$J$358</formula>
    </cfRule>
  </conditionalFormatting>
  <conditionalFormatting sqref="C359">
    <cfRule type="cellIs" dxfId="3620" priority="4062" stopIfTrue="1" operator="lessThan">
      <formula>$C$363</formula>
    </cfRule>
  </conditionalFormatting>
  <conditionalFormatting sqref="D359">
    <cfRule type="cellIs" dxfId="3619" priority="4063" stopIfTrue="1" operator="lessThan">
      <formula>$D$363</formula>
    </cfRule>
  </conditionalFormatting>
  <conditionalFormatting sqref="G359">
    <cfRule type="cellIs" dxfId="3618" priority="4064" stopIfTrue="1" operator="lessThan">
      <formula>$F$359</formula>
    </cfRule>
  </conditionalFormatting>
  <conditionalFormatting sqref="I359">
    <cfRule type="cellIs" dxfId="3617" priority="4065" stopIfTrue="1" operator="lessThan">
      <formula>$H$359</formula>
    </cfRule>
  </conditionalFormatting>
  <conditionalFormatting sqref="K359">
    <cfRule type="cellIs" dxfId="3616" priority="4066" stopIfTrue="1" operator="lessThan">
      <formula>$J$359</formula>
    </cfRule>
  </conditionalFormatting>
  <conditionalFormatting sqref="C7">
    <cfRule type="cellIs" dxfId="3615" priority="3616" stopIfTrue="1" operator="lessThan">
      <formula>$C$11</formula>
    </cfRule>
  </conditionalFormatting>
  <conditionalFormatting sqref="D7">
    <cfRule type="cellIs" dxfId="3614" priority="3615" stopIfTrue="1" operator="lessThan">
      <formula>$D$11</formula>
    </cfRule>
  </conditionalFormatting>
  <conditionalFormatting sqref="G7">
    <cfRule type="cellIs" dxfId="3613" priority="3613" stopIfTrue="1" operator="lessThan">
      <formula>$F$7</formula>
    </cfRule>
    <cfRule type="cellIs" dxfId="3612" priority="3614" stopIfTrue="1" operator="lessThan">
      <formula>$F$7</formula>
    </cfRule>
  </conditionalFormatting>
  <conditionalFormatting sqref="I7">
    <cfRule type="cellIs" dxfId="3611" priority="3612" stopIfTrue="1" operator="lessThan">
      <formula>$H$7</formula>
    </cfRule>
  </conditionalFormatting>
  <conditionalFormatting sqref="K7">
    <cfRule type="cellIs" dxfId="3610" priority="3611" stopIfTrue="1" operator="lessThan">
      <formula>$J$7</formula>
    </cfRule>
  </conditionalFormatting>
  <conditionalFormatting sqref="C8">
    <cfRule type="cellIs" dxfId="3609" priority="3610" stopIfTrue="1" operator="lessThan">
      <formula>$C$12</formula>
    </cfRule>
  </conditionalFormatting>
  <conditionalFormatting sqref="D8">
    <cfRule type="cellIs" dxfId="3608" priority="3609" stopIfTrue="1" operator="lessThan">
      <formula>$D$12</formula>
    </cfRule>
  </conditionalFormatting>
  <conditionalFormatting sqref="G8">
    <cfRule type="cellIs" dxfId="3607" priority="3607" stopIfTrue="1" operator="lessThan">
      <formula>$F$8</formula>
    </cfRule>
    <cfRule type="cellIs" dxfId="3606" priority="3608" stopIfTrue="1" operator="greaterThan">
      <formula>$F$8</formula>
    </cfRule>
  </conditionalFormatting>
  <conditionalFormatting sqref="I8">
    <cfRule type="cellIs" dxfId="3605" priority="3606" stopIfTrue="1" operator="lessThan">
      <formula>$H$8</formula>
    </cfRule>
  </conditionalFormatting>
  <conditionalFormatting sqref="K8">
    <cfRule type="cellIs" dxfId="3604" priority="3605" stopIfTrue="1" operator="lessThan">
      <formula>$J$8</formula>
    </cfRule>
  </conditionalFormatting>
  <conditionalFormatting sqref="C14">
    <cfRule type="cellIs" dxfId="3603" priority="3604" stopIfTrue="1" operator="lessThan">
      <formula>$C$18</formula>
    </cfRule>
  </conditionalFormatting>
  <conditionalFormatting sqref="D14">
    <cfRule type="cellIs" dxfId="3602" priority="3603" stopIfTrue="1" operator="lessThan">
      <formula>$D$18</formula>
    </cfRule>
  </conditionalFormatting>
  <conditionalFormatting sqref="I14">
    <cfRule type="cellIs" dxfId="3601" priority="3602" stopIfTrue="1" operator="lessThan">
      <formula>$H$14</formula>
    </cfRule>
  </conditionalFormatting>
  <conditionalFormatting sqref="K14">
    <cfRule type="cellIs" dxfId="3600" priority="3601" stopIfTrue="1" operator="lessThan">
      <formula>$J$14</formula>
    </cfRule>
  </conditionalFormatting>
  <conditionalFormatting sqref="C15">
    <cfRule type="cellIs" dxfId="3599" priority="3600" stopIfTrue="1" operator="lessThan">
      <formula>$C$19</formula>
    </cfRule>
  </conditionalFormatting>
  <conditionalFormatting sqref="D15">
    <cfRule type="cellIs" dxfId="3598" priority="3599" stopIfTrue="1" operator="lessThan">
      <formula>$D$19</formula>
    </cfRule>
  </conditionalFormatting>
  <conditionalFormatting sqref="I15">
    <cfRule type="cellIs" dxfId="3597" priority="3598" stopIfTrue="1" operator="lessThan">
      <formula>$H$15</formula>
    </cfRule>
  </conditionalFormatting>
  <conditionalFormatting sqref="K15">
    <cfRule type="cellIs" dxfId="3596" priority="3597" stopIfTrue="1" operator="lessThan">
      <formula>$J$15</formula>
    </cfRule>
  </conditionalFormatting>
  <conditionalFormatting sqref="C22">
    <cfRule type="cellIs" dxfId="3595" priority="3596" stopIfTrue="1" operator="lessThan">
      <formula>$C$26</formula>
    </cfRule>
  </conditionalFormatting>
  <conditionalFormatting sqref="D22">
    <cfRule type="cellIs" dxfId="3594" priority="3595" stopIfTrue="1" operator="lessThan">
      <formula>$D$26</formula>
    </cfRule>
  </conditionalFormatting>
  <conditionalFormatting sqref="G22">
    <cfRule type="cellIs" dxfId="3593" priority="3594" stopIfTrue="1" operator="lessThan">
      <formula>$F$22</formula>
    </cfRule>
  </conditionalFormatting>
  <conditionalFormatting sqref="I22">
    <cfRule type="cellIs" dxfId="3592" priority="3593" stopIfTrue="1" operator="lessThan">
      <formula>$H$22</formula>
    </cfRule>
  </conditionalFormatting>
  <conditionalFormatting sqref="K22">
    <cfRule type="cellIs" dxfId="3591" priority="3592" stopIfTrue="1" operator="lessThan">
      <formula>$J$22</formula>
    </cfRule>
  </conditionalFormatting>
  <conditionalFormatting sqref="C23">
    <cfRule type="cellIs" dxfId="3590" priority="3591" stopIfTrue="1" operator="lessThan">
      <formula>$C$27</formula>
    </cfRule>
  </conditionalFormatting>
  <conditionalFormatting sqref="D23">
    <cfRule type="cellIs" dxfId="3589" priority="3590" stopIfTrue="1" operator="lessThan">
      <formula>$D$27</formula>
    </cfRule>
  </conditionalFormatting>
  <conditionalFormatting sqref="G23">
    <cfRule type="cellIs" dxfId="3588" priority="3589" stopIfTrue="1" operator="lessThan">
      <formula>$F$23</formula>
    </cfRule>
  </conditionalFormatting>
  <conditionalFormatting sqref="I23">
    <cfRule type="cellIs" dxfId="3587" priority="3588" stopIfTrue="1" operator="lessThan">
      <formula>$H$23</formula>
    </cfRule>
  </conditionalFormatting>
  <conditionalFormatting sqref="K23">
    <cfRule type="cellIs" dxfId="3586" priority="3587" stopIfTrue="1" operator="lessThan">
      <formula>$J$23</formula>
    </cfRule>
  </conditionalFormatting>
  <conditionalFormatting sqref="C30">
    <cfRule type="cellIs" dxfId="3585" priority="3586" stopIfTrue="1" operator="lessThan">
      <formula>$C$34</formula>
    </cfRule>
  </conditionalFormatting>
  <conditionalFormatting sqref="D30">
    <cfRule type="cellIs" dxfId="3584" priority="3585" stopIfTrue="1" operator="lessThan">
      <formula>$D$34</formula>
    </cfRule>
  </conditionalFormatting>
  <conditionalFormatting sqref="G30">
    <cfRule type="cellIs" dxfId="3583" priority="3584" stopIfTrue="1" operator="lessThan">
      <formula>$F$30</formula>
    </cfRule>
  </conditionalFormatting>
  <conditionalFormatting sqref="I30">
    <cfRule type="cellIs" dxfId="3582" priority="3583" stopIfTrue="1" operator="lessThan">
      <formula>$H$30</formula>
    </cfRule>
  </conditionalFormatting>
  <conditionalFormatting sqref="K30">
    <cfRule type="cellIs" dxfId="3581" priority="3582" stopIfTrue="1" operator="lessThan">
      <formula>$J$30</formula>
    </cfRule>
  </conditionalFormatting>
  <conditionalFormatting sqref="C31">
    <cfRule type="cellIs" dxfId="3580" priority="3581" stopIfTrue="1" operator="lessThan">
      <formula>$C$35</formula>
    </cfRule>
  </conditionalFormatting>
  <conditionalFormatting sqref="D31">
    <cfRule type="cellIs" dxfId="3579" priority="3580" stopIfTrue="1" operator="lessThan">
      <formula>$D$35</formula>
    </cfRule>
  </conditionalFormatting>
  <conditionalFormatting sqref="G31">
    <cfRule type="cellIs" dxfId="3578" priority="3579" stopIfTrue="1" operator="lessThan">
      <formula>$F$31</formula>
    </cfRule>
  </conditionalFormatting>
  <conditionalFormatting sqref="I31">
    <cfRule type="cellIs" dxfId="3577" priority="3578" stopIfTrue="1" operator="lessThan">
      <formula>$H$31</formula>
    </cfRule>
  </conditionalFormatting>
  <conditionalFormatting sqref="K31">
    <cfRule type="cellIs" dxfId="3576" priority="3577" stopIfTrue="1" operator="lessThan">
      <formula>$J$31</formula>
    </cfRule>
  </conditionalFormatting>
  <conditionalFormatting sqref="C38">
    <cfRule type="cellIs" dxfId="3575" priority="3576" stopIfTrue="1" operator="lessThan">
      <formula>$C$42</formula>
    </cfRule>
  </conditionalFormatting>
  <conditionalFormatting sqref="D38">
    <cfRule type="cellIs" dxfId="3574" priority="3575" stopIfTrue="1" operator="lessThan">
      <formula>$D$42</formula>
    </cfRule>
  </conditionalFormatting>
  <conditionalFormatting sqref="G38">
    <cfRule type="cellIs" dxfId="3573" priority="3574" stopIfTrue="1" operator="lessThan">
      <formula>$F$38</formula>
    </cfRule>
  </conditionalFormatting>
  <conditionalFormatting sqref="I38">
    <cfRule type="cellIs" dxfId="3572" priority="3573" stopIfTrue="1" operator="lessThan">
      <formula>$H$38</formula>
    </cfRule>
  </conditionalFormatting>
  <conditionalFormatting sqref="K38">
    <cfRule type="cellIs" dxfId="3571" priority="3572" stopIfTrue="1" operator="lessThan">
      <formula>$J$38</formula>
    </cfRule>
  </conditionalFormatting>
  <conditionalFormatting sqref="C39">
    <cfRule type="cellIs" dxfId="3570" priority="3571" stopIfTrue="1" operator="lessThan">
      <formula>$C$43</formula>
    </cfRule>
  </conditionalFormatting>
  <conditionalFormatting sqref="D39">
    <cfRule type="cellIs" dxfId="3569" priority="3570" stopIfTrue="1" operator="lessThan">
      <formula>$D$43</formula>
    </cfRule>
  </conditionalFormatting>
  <conditionalFormatting sqref="G39">
    <cfRule type="cellIs" dxfId="3568" priority="3569" stopIfTrue="1" operator="lessThan">
      <formula>$F$39</formula>
    </cfRule>
  </conditionalFormatting>
  <conditionalFormatting sqref="I39">
    <cfRule type="cellIs" dxfId="3567" priority="3568" stopIfTrue="1" operator="lessThan">
      <formula>$H$39</formula>
    </cfRule>
  </conditionalFormatting>
  <conditionalFormatting sqref="K39">
    <cfRule type="cellIs" dxfId="3566" priority="3567" stopIfTrue="1" operator="lessThan">
      <formula>$J$39</formula>
    </cfRule>
  </conditionalFormatting>
  <conditionalFormatting sqref="C46">
    <cfRule type="cellIs" dxfId="3565" priority="3566" stopIfTrue="1" operator="lessThan">
      <formula>$C$50</formula>
    </cfRule>
  </conditionalFormatting>
  <conditionalFormatting sqref="D46">
    <cfRule type="cellIs" dxfId="3564" priority="3565" stopIfTrue="1" operator="lessThan">
      <formula>$D$50</formula>
    </cfRule>
  </conditionalFormatting>
  <conditionalFormatting sqref="G46">
    <cfRule type="cellIs" dxfId="3563" priority="3564" stopIfTrue="1" operator="lessThan">
      <formula>$F$46</formula>
    </cfRule>
  </conditionalFormatting>
  <conditionalFormatting sqref="I46">
    <cfRule type="cellIs" dxfId="3562" priority="3563" stopIfTrue="1" operator="lessThan">
      <formula>$H$46</formula>
    </cfRule>
  </conditionalFormatting>
  <conditionalFormatting sqref="K46">
    <cfRule type="cellIs" dxfId="3561" priority="3562" stopIfTrue="1" operator="lessThan">
      <formula>$J$46</formula>
    </cfRule>
  </conditionalFormatting>
  <conditionalFormatting sqref="C47">
    <cfRule type="cellIs" dxfId="3560" priority="3561" stopIfTrue="1" operator="lessThan">
      <formula>$C$51</formula>
    </cfRule>
  </conditionalFormatting>
  <conditionalFormatting sqref="D47">
    <cfRule type="cellIs" dxfId="3559" priority="3560" stopIfTrue="1" operator="lessThan">
      <formula>$D$51</formula>
    </cfRule>
  </conditionalFormatting>
  <conditionalFormatting sqref="G47">
    <cfRule type="cellIs" dxfId="3558" priority="3559" stopIfTrue="1" operator="lessThan">
      <formula>$F$47</formula>
    </cfRule>
  </conditionalFormatting>
  <conditionalFormatting sqref="I47">
    <cfRule type="cellIs" dxfId="3557" priority="3558" stopIfTrue="1" operator="lessThan">
      <formula>$H$47</formula>
    </cfRule>
  </conditionalFormatting>
  <conditionalFormatting sqref="K47">
    <cfRule type="cellIs" dxfId="3556" priority="3557" stopIfTrue="1" operator="lessThan">
      <formula>$J$47</formula>
    </cfRule>
  </conditionalFormatting>
  <conditionalFormatting sqref="C54">
    <cfRule type="cellIs" dxfId="3555" priority="3556" stopIfTrue="1" operator="lessThan">
      <formula>$C$58</formula>
    </cfRule>
  </conditionalFormatting>
  <conditionalFormatting sqref="D54">
    <cfRule type="cellIs" dxfId="3554" priority="3555" stopIfTrue="1" operator="lessThan">
      <formula>$D$58</formula>
    </cfRule>
  </conditionalFormatting>
  <conditionalFormatting sqref="G54">
    <cfRule type="cellIs" dxfId="3553" priority="3554" stopIfTrue="1" operator="lessThan">
      <formula>$F$54</formula>
    </cfRule>
  </conditionalFormatting>
  <conditionalFormatting sqref="I54">
    <cfRule type="cellIs" dxfId="3552" priority="3553" stopIfTrue="1" operator="lessThan">
      <formula>$H$54</formula>
    </cfRule>
  </conditionalFormatting>
  <conditionalFormatting sqref="K54">
    <cfRule type="cellIs" dxfId="3551" priority="3552" stopIfTrue="1" operator="lessThan">
      <formula>$J$54</formula>
    </cfRule>
  </conditionalFormatting>
  <conditionalFormatting sqref="C55">
    <cfRule type="cellIs" dxfId="3550" priority="3551" stopIfTrue="1" operator="lessThan">
      <formula>$C$59</formula>
    </cfRule>
  </conditionalFormatting>
  <conditionalFormatting sqref="D55">
    <cfRule type="cellIs" dxfId="3549" priority="3550" stopIfTrue="1" operator="lessThan">
      <formula>$D$59</formula>
    </cfRule>
  </conditionalFormatting>
  <conditionalFormatting sqref="G55">
    <cfRule type="cellIs" dxfId="3548" priority="3549" stopIfTrue="1" operator="lessThan">
      <formula>$F$55</formula>
    </cfRule>
  </conditionalFormatting>
  <conditionalFormatting sqref="I55">
    <cfRule type="cellIs" dxfId="3547" priority="3548" stopIfTrue="1" operator="lessThan">
      <formula>$H$55</formula>
    </cfRule>
  </conditionalFormatting>
  <conditionalFormatting sqref="K55">
    <cfRule type="cellIs" dxfId="3546" priority="3547" stopIfTrue="1" operator="lessThan">
      <formula>$J$55</formula>
    </cfRule>
  </conditionalFormatting>
  <conditionalFormatting sqref="C62">
    <cfRule type="cellIs" dxfId="3545" priority="3546" stopIfTrue="1" operator="lessThan">
      <formula>$C$66</formula>
    </cfRule>
  </conditionalFormatting>
  <conditionalFormatting sqref="D62">
    <cfRule type="cellIs" dxfId="3544" priority="3545" stopIfTrue="1" operator="lessThan">
      <formula>$D$66</formula>
    </cfRule>
  </conditionalFormatting>
  <conditionalFormatting sqref="G62">
    <cfRule type="cellIs" dxfId="3543" priority="3544" stopIfTrue="1" operator="lessThan">
      <formula>$F$62</formula>
    </cfRule>
  </conditionalFormatting>
  <conditionalFormatting sqref="I62">
    <cfRule type="cellIs" dxfId="3542" priority="3543" stopIfTrue="1" operator="lessThan">
      <formula>$H$62</formula>
    </cfRule>
  </conditionalFormatting>
  <conditionalFormatting sqref="K62">
    <cfRule type="cellIs" dxfId="3541" priority="3542" stopIfTrue="1" operator="lessThan">
      <formula>$J$62</formula>
    </cfRule>
  </conditionalFormatting>
  <conditionalFormatting sqref="C63">
    <cfRule type="cellIs" dxfId="3540" priority="3541" stopIfTrue="1" operator="lessThan">
      <formula>$C$67</formula>
    </cfRule>
  </conditionalFormatting>
  <conditionalFormatting sqref="D63">
    <cfRule type="cellIs" dxfId="3539" priority="3540" stopIfTrue="1" operator="lessThan">
      <formula>$D$67</formula>
    </cfRule>
  </conditionalFormatting>
  <conditionalFormatting sqref="G63">
    <cfRule type="cellIs" dxfId="3538" priority="3539" stopIfTrue="1" operator="lessThan">
      <formula>$F$63</formula>
    </cfRule>
  </conditionalFormatting>
  <conditionalFormatting sqref="I63">
    <cfRule type="cellIs" dxfId="3537" priority="3538" stopIfTrue="1" operator="lessThan">
      <formula>$H$63</formula>
    </cfRule>
  </conditionalFormatting>
  <conditionalFormatting sqref="K63">
    <cfRule type="cellIs" dxfId="3536" priority="3537" stopIfTrue="1" operator="lessThan">
      <formula>$J$63</formula>
    </cfRule>
  </conditionalFormatting>
  <conditionalFormatting sqref="C70">
    <cfRule type="cellIs" dxfId="3535" priority="3536" stopIfTrue="1" operator="lessThan">
      <formula>$C$74</formula>
    </cfRule>
  </conditionalFormatting>
  <conditionalFormatting sqref="D70">
    <cfRule type="cellIs" dxfId="3534" priority="3535" stopIfTrue="1" operator="lessThan">
      <formula>$D$74</formula>
    </cfRule>
  </conditionalFormatting>
  <conditionalFormatting sqref="G70">
    <cfRule type="cellIs" dxfId="3533" priority="3534" stopIfTrue="1" operator="lessThan">
      <formula>$F$70</formula>
    </cfRule>
  </conditionalFormatting>
  <conditionalFormatting sqref="I70">
    <cfRule type="cellIs" dxfId="3532" priority="3533" stopIfTrue="1" operator="lessThan">
      <formula>$H$70</formula>
    </cfRule>
  </conditionalFormatting>
  <conditionalFormatting sqref="K70">
    <cfRule type="cellIs" dxfId="3531" priority="3532" stopIfTrue="1" operator="lessThan">
      <formula>$J$70</formula>
    </cfRule>
  </conditionalFormatting>
  <conditionalFormatting sqref="C71">
    <cfRule type="cellIs" dxfId="3530" priority="3531" stopIfTrue="1" operator="lessThan">
      <formula>$C$75</formula>
    </cfRule>
  </conditionalFormatting>
  <conditionalFormatting sqref="D71">
    <cfRule type="cellIs" dxfId="3529" priority="3530" stopIfTrue="1" operator="lessThan">
      <formula>$D$75</formula>
    </cfRule>
  </conditionalFormatting>
  <conditionalFormatting sqref="G71">
    <cfRule type="cellIs" dxfId="3528" priority="3529" stopIfTrue="1" operator="lessThan">
      <formula>$F$71</formula>
    </cfRule>
  </conditionalFormatting>
  <conditionalFormatting sqref="I71">
    <cfRule type="cellIs" dxfId="3527" priority="3528" stopIfTrue="1" operator="lessThan">
      <formula>$H$71</formula>
    </cfRule>
  </conditionalFormatting>
  <conditionalFormatting sqref="K71">
    <cfRule type="cellIs" dxfId="3526" priority="3527" stopIfTrue="1" operator="lessThan">
      <formula>$J$71</formula>
    </cfRule>
  </conditionalFormatting>
  <conditionalFormatting sqref="C78">
    <cfRule type="cellIs" dxfId="3525" priority="3526" stopIfTrue="1" operator="lessThan">
      <formula>$C$82</formula>
    </cfRule>
  </conditionalFormatting>
  <conditionalFormatting sqref="D78">
    <cfRule type="cellIs" dxfId="3524" priority="3525" stopIfTrue="1" operator="lessThan">
      <formula>$D$82</formula>
    </cfRule>
  </conditionalFormatting>
  <conditionalFormatting sqref="G78">
    <cfRule type="cellIs" dxfId="3523" priority="3524" stopIfTrue="1" operator="lessThan">
      <formula>$F$78</formula>
    </cfRule>
  </conditionalFormatting>
  <conditionalFormatting sqref="I78">
    <cfRule type="cellIs" dxfId="3522" priority="3523" stopIfTrue="1" operator="lessThan">
      <formula>$H$78</formula>
    </cfRule>
  </conditionalFormatting>
  <conditionalFormatting sqref="K78">
    <cfRule type="cellIs" dxfId="3521" priority="3522" stopIfTrue="1" operator="lessThan">
      <formula>$J$78</formula>
    </cfRule>
  </conditionalFormatting>
  <conditionalFormatting sqref="C79">
    <cfRule type="cellIs" dxfId="3520" priority="3521" stopIfTrue="1" operator="lessThan">
      <formula>$C$83</formula>
    </cfRule>
  </conditionalFormatting>
  <conditionalFormatting sqref="D79">
    <cfRule type="cellIs" dxfId="3519" priority="3520" stopIfTrue="1" operator="lessThan">
      <formula>$D$83</formula>
    </cfRule>
  </conditionalFormatting>
  <conditionalFormatting sqref="G79">
    <cfRule type="cellIs" dxfId="3518" priority="3519" stopIfTrue="1" operator="lessThan">
      <formula>$F$79</formula>
    </cfRule>
  </conditionalFormatting>
  <conditionalFormatting sqref="I79">
    <cfRule type="cellIs" dxfId="3517" priority="3518" stopIfTrue="1" operator="lessThan">
      <formula>$H$79</formula>
    </cfRule>
  </conditionalFormatting>
  <conditionalFormatting sqref="K79">
    <cfRule type="cellIs" dxfId="3516" priority="3517" stopIfTrue="1" operator="lessThan">
      <formula>$J$79</formula>
    </cfRule>
  </conditionalFormatting>
  <conditionalFormatting sqref="C86">
    <cfRule type="cellIs" dxfId="3515" priority="3516" stopIfTrue="1" operator="lessThan">
      <formula>$C$90</formula>
    </cfRule>
  </conditionalFormatting>
  <conditionalFormatting sqref="D86">
    <cfRule type="cellIs" dxfId="3514" priority="3515" stopIfTrue="1" operator="lessThan">
      <formula>$D$90</formula>
    </cfRule>
  </conditionalFormatting>
  <conditionalFormatting sqref="G86">
    <cfRule type="cellIs" dxfId="3513" priority="3514" stopIfTrue="1" operator="lessThan">
      <formula>$F$86</formula>
    </cfRule>
  </conditionalFormatting>
  <conditionalFormatting sqref="I86">
    <cfRule type="cellIs" dxfId="3512" priority="3513" stopIfTrue="1" operator="lessThan">
      <formula>$H$86</formula>
    </cfRule>
  </conditionalFormatting>
  <conditionalFormatting sqref="K86">
    <cfRule type="cellIs" dxfId="3511" priority="3512" stopIfTrue="1" operator="lessThan">
      <formula>$J$86</formula>
    </cfRule>
  </conditionalFormatting>
  <conditionalFormatting sqref="C87">
    <cfRule type="cellIs" dxfId="3510" priority="3511" stopIfTrue="1" operator="lessThan">
      <formula>$C$91</formula>
    </cfRule>
  </conditionalFormatting>
  <conditionalFormatting sqref="D87">
    <cfRule type="cellIs" dxfId="3509" priority="3510" stopIfTrue="1" operator="lessThan">
      <formula>$D$91</formula>
    </cfRule>
  </conditionalFormatting>
  <conditionalFormatting sqref="G87">
    <cfRule type="cellIs" dxfId="3508" priority="3509" stopIfTrue="1" operator="lessThan">
      <formula>$F$87</formula>
    </cfRule>
  </conditionalFormatting>
  <conditionalFormatting sqref="I87">
    <cfRule type="cellIs" dxfId="3507" priority="3508" stopIfTrue="1" operator="lessThan">
      <formula>$H$87</formula>
    </cfRule>
  </conditionalFormatting>
  <conditionalFormatting sqref="K87">
    <cfRule type="cellIs" dxfId="3506" priority="3507" stopIfTrue="1" operator="lessThan">
      <formula>$J$87</formula>
    </cfRule>
  </conditionalFormatting>
  <conditionalFormatting sqref="C94">
    <cfRule type="cellIs" dxfId="3505" priority="3506" stopIfTrue="1" operator="lessThan">
      <formula>$C$98</formula>
    </cfRule>
  </conditionalFormatting>
  <conditionalFormatting sqref="D94">
    <cfRule type="cellIs" dxfId="3504" priority="3505" stopIfTrue="1" operator="lessThan">
      <formula>$D$98</formula>
    </cfRule>
  </conditionalFormatting>
  <conditionalFormatting sqref="G94">
    <cfRule type="cellIs" dxfId="3503" priority="3504" stopIfTrue="1" operator="lessThan">
      <formula>$F$94</formula>
    </cfRule>
  </conditionalFormatting>
  <conditionalFormatting sqref="I94">
    <cfRule type="cellIs" dxfId="3502" priority="3503" stopIfTrue="1" operator="lessThan">
      <formula>$H$94</formula>
    </cfRule>
  </conditionalFormatting>
  <conditionalFormatting sqref="K94">
    <cfRule type="cellIs" dxfId="3501" priority="3502" stopIfTrue="1" operator="lessThan">
      <formula>$J$94</formula>
    </cfRule>
  </conditionalFormatting>
  <conditionalFormatting sqref="C95">
    <cfRule type="cellIs" dxfId="3500" priority="3501" stopIfTrue="1" operator="lessThan">
      <formula>$C$99</formula>
    </cfRule>
  </conditionalFormatting>
  <conditionalFormatting sqref="D95">
    <cfRule type="cellIs" dxfId="3499" priority="3500" stopIfTrue="1" operator="lessThan">
      <formula>$D$99</formula>
    </cfRule>
  </conditionalFormatting>
  <conditionalFormatting sqref="G95">
    <cfRule type="cellIs" dxfId="3498" priority="3499" stopIfTrue="1" operator="lessThan">
      <formula>$F$95</formula>
    </cfRule>
  </conditionalFormatting>
  <conditionalFormatting sqref="I95">
    <cfRule type="cellIs" dxfId="3497" priority="3498" stopIfTrue="1" operator="lessThan">
      <formula>$H$95</formula>
    </cfRule>
  </conditionalFormatting>
  <conditionalFormatting sqref="K95">
    <cfRule type="cellIs" dxfId="3496" priority="3497" stopIfTrue="1" operator="lessThan">
      <formula>$J$95</formula>
    </cfRule>
  </conditionalFormatting>
  <conditionalFormatting sqref="C102">
    <cfRule type="cellIs" dxfId="3495" priority="3496" stopIfTrue="1" operator="lessThan">
      <formula>$C$106</formula>
    </cfRule>
  </conditionalFormatting>
  <conditionalFormatting sqref="D102">
    <cfRule type="cellIs" dxfId="3494" priority="3495" stopIfTrue="1" operator="lessThan">
      <formula>$D$106</formula>
    </cfRule>
  </conditionalFormatting>
  <conditionalFormatting sqref="G102">
    <cfRule type="cellIs" dxfId="3493" priority="3494" stopIfTrue="1" operator="lessThan">
      <formula>$F$102</formula>
    </cfRule>
  </conditionalFormatting>
  <conditionalFormatting sqref="I102">
    <cfRule type="cellIs" dxfId="3492" priority="3493" stopIfTrue="1" operator="lessThan">
      <formula>$H$102</formula>
    </cfRule>
  </conditionalFormatting>
  <conditionalFormatting sqref="K102">
    <cfRule type="cellIs" dxfId="3491" priority="3492" stopIfTrue="1" operator="lessThan">
      <formula>$J$102</formula>
    </cfRule>
  </conditionalFormatting>
  <conditionalFormatting sqref="C103">
    <cfRule type="cellIs" dxfId="3490" priority="3491" stopIfTrue="1" operator="lessThan">
      <formula>$C$107</formula>
    </cfRule>
  </conditionalFormatting>
  <conditionalFormatting sqref="D103">
    <cfRule type="cellIs" dxfId="3489" priority="3490" stopIfTrue="1" operator="lessThan">
      <formula>$D$107</formula>
    </cfRule>
  </conditionalFormatting>
  <conditionalFormatting sqref="G103">
    <cfRule type="cellIs" dxfId="3488" priority="3489" stopIfTrue="1" operator="lessThan">
      <formula>$F$103</formula>
    </cfRule>
  </conditionalFormatting>
  <conditionalFormatting sqref="I103">
    <cfRule type="cellIs" dxfId="3487" priority="3488" stopIfTrue="1" operator="lessThan">
      <formula>$H$103</formula>
    </cfRule>
  </conditionalFormatting>
  <conditionalFormatting sqref="K103">
    <cfRule type="cellIs" dxfId="3486" priority="3487" stopIfTrue="1" operator="lessThan">
      <formula>$J$103</formula>
    </cfRule>
  </conditionalFormatting>
  <conditionalFormatting sqref="C110">
    <cfRule type="cellIs" dxfId="3485" priority="3486" stopIfTrue="1" operator="lessThan">
      <formula>$C$114</formula>
    </cfRule>
  </conditionalFormatting>
  <conditionalFormatting sqref="D110">
    <cfRule type="cellIs" dxfId="3484" priority="3485" stopIfTrue="1" operator="lessThan">
      <formula>$D$114</formula>
    </cfRule>
  </conditionalFormatting>
  <conditionalFormatting sqref="G110">
    <cfRule type="cellIs" dxfId="3483" priority="3484" stopIfTrue="1" operator="lessThan">
      <formula>$F$110</formula>
    </cfRule>
  </conditionalFormatting>
  <conditionalFormatting sqref="I110">
    <cfRule type="cellIs" dxfId="3482" priority="3483" stopIfTrue="1" operator="lessThan">
      <formula>$H$110</formula>
    </cfRule>
  </conditionalFormatting>
  <conditionalFormatting sqref="K110">
    <cfRule type="cellIs" dxfId="3481" priority="3482" stopIfTrue="1" operator="lessThan">
      <formula>$J$110</formula>
    </cfRule>
  </conditionalFormatting>
  <conditionalFormatting sqref="C111">
    <cfRule type="cellIs" dxfId="3480" priority="3481" stopIfTrue="1" operator="lessThan">
      <formula>$C$115</formula>
    </cfRule>
  </conditionalFormatting>
  <conditionalFormatting sqref="D111">
    <cfRule type="cellIs" dxfId="3479" priority="3480" stopIfTrue="1" operator="lessThan">
      <formula>$D$115</formula>
    </cfRule>
  </conditionalFormatting>
  <conditionalFormatting sqref="G111">
    <cfRule type="cellIs" dxfId="3478" priority="3479" stopIfTrue="1" operator="lessThan">
      <formula>$F$111</formula>
    </cfRule>
  </conditionalFormatting>
  <conditionalFormatting sqref="I111">
    <cfRule type="cellIs" dxfId="3477" priority="3478" stopIfTrue="1" operator="lessThan">
      <formula>$H$111</formula>
    </cfRule>
  </conditionalFormatting>
  <conditionalFormatting sqref="K111">
    <cfRule type="cellIs" dxfId="3476" priority="3477" stopIfTrue="1" operator="lessThan">
      <formula>$J$111</formula>
    </cfRule>
  </conditionalFormatting>
  <conditionalFormatting sqref="C118">
    <cfRule type="cellIs" dxfId="3475" priority="3476" stopIfTrue="1" operator="lessThan">
      <formula>$C$122</formula>
    </cfRule>
  </conditionalFormatting>
  <conditionalFormatting sqref="D118">
    <cfRule type="cellIs" dxfId="3474" priority="3475" stopIfTrue="1" operator="lessThan">
      <formula>$D$122</formula>
    </cfRule>
  </conditionalFormatting>
  <conditionalFormatting sqref="G118">
    <cfRule type="cellIs" dxfId="3473" priority="3474" stopIfTrue="1" operator="lessThan">
      <formula>$F$118</formula>
    </cfRule>
  </conditionalFormatting>
  <conditionalFormatting sqref="I118">
    <cfRule type="cellIs" dxfId="3472" priority="3473" stopIfTrue="1" operator="lessThan">
      <formula>$H$118</formula>
    </cfRule>
  </conditionalFormatting>
  <conditionalFormatting sqref="K118">
    <cfRule type="cellIs" dxfId="3471" priority="3472" stopIfTrue="1" operator="lessThan">
      <formula>$J$118</formula>
    </cfRule>
  </conditionalFormatting>
  <conditionalFormatting sqref="C119">
    <cfRule type="cellIs" dxfId="3470" priority="3471" stopIfTrue="1" operator="lessThan">
      <formula>$C$123</formula>
    </cfRule>
  </conditionalFormatting>
  <conditionalFormatting sqref="D119">
    <cfRule type="cellIs" dxfId="3469" priority="3470" stopIfTrue="1" operator="lessThan">
      <formula>$D$123</formula>
    </cfRule>
  </conditionalFormatting>
  <conditionalFormatting sqref="G119">
    <cfRule type="cellIs" dxfId="3468" priority="3469" stopIfTrue="1" operator="lessThan">
      <formula>$F$119</formula>
    </cfRule>
  </conditionalFormatting>
  <conditionalFormatting sqref="I119">
    <cfRule type="cellIs" dxfId="3467" priority="3468" stopIfTrue="1" operator="lessThan">
      <formula>$H$119</formula>
    </cfRule>
  </conditionalFormatting>
  <conditionalFormatting sqref="K119">
    <cfRule type="cellIs" dxfId="3466" priority="3467" stopIfTrue="1" operator="lessThan">
      <formula>$J$119</formula>
    </cfRule>
  </conditionalFormatting>
  <conditionalFormatting sqref="C126">
    <cfRule type="cellIs" dxfId="3465" priority="3466" stopIfTrue="1" operator="lessThan">
      <formula>$C$130</formula>
    </cfRule>
  </conditionalFormatting>
  <conditionalFormatting sqref="D126">
    <cfRule type="cellIs" dxfId="3464" priority="3465" stopIfTrue="1" operator="lessThan">
      <formula>$D$130</formula>
    </cfRule>
  </conditionalFormatting>
  <conditionalFormatting sqref="G126">
    <cfRule type="cellIs" dxfId="3463" priority="3464" stopIfTrue="1" operator="lessThan">
      <formula>$F$126</formula>
    </cfRule>
  </conditionalFormatting>
  <conditionalFormatting sqref="I126">
    <cfRule type="cellIs" dxfId="3462" priority="3463" stopIfTrue="1" operator="lessThan">
      <formula>$H$126</formula>
    </cfRule>
  </conditionalFormatting>
  <conditionalFormatting sqref="K126">
    <cfRule type="cellIs" dxfId="3461" priority="3462" stopIfTrue="1" operator="lessThan">
      <formula>$J$126</formula>
    </cfRule>
  </conditionalFormatting>
  <conditionalFormatting sqref="C127">
    <cfRule type="cellIs" dxfId="3460" priority="3461" stopIfTrue="1" operator="lessThan">
      <formula>$C$131</formula>
    </cfRule>
  </conditionalFormatting>
  <conditionalFormatting sqref="D127">
    <cfRule type="cellIs" dxfId="3459" priority="3460" stopIfTrue="1" operator="lessThan">
      <formula>$D$131</formula>
    </cfRule>
  </conditionalFormatting>
  <conditionalFormatting sqref="G127">
    <cfRule type="cellIs" dxfId="3458" priority="3459" stopIfTrue="1" operator="lessThan">
      <formula>$F$127</formula>
    </cfRule>
  </conditionalFormatting>
  <conditionalFormatting sqref="I127">
    <cfRule type="cellIs" dxfId="3457" priority="3458" stopIfTrue="1" operator="lessThan">
      <formula>$H$127</formula>
    </cfRule>
  </conditionalFormatting>
  <conditionalFormatting sqref="K127">
    <cfRule type="cellIs" dxfId="3456" priority="3457" stopIfTrue="1" operator="lessThan">
      <formula>$J$127</formula>
    </cfRule>
  </conditionalFormatting>
  <conditionalFormatting sqref="C134">
    <cfRule type="cellIs" dxfId="3455" priority="3456" stopIfTrue="1" operator="lessThan">
      <formula>$C$138</formula>
    </cfRule>
  </conditionalFormatting>
  <conditionalFormatting sqref="D134">
    <cfRule type="cellIs" dxfId="3454" priority="3455" stopIfTrue="1" operator="lessThan">
      <formula>$D$138</formula>
    </cfRule>
  </conditionalFormatting>
  <conditionalFormatting sqref="G134">
    <cfRule type="cellIs" dxfId="3453" priority="3454" stopIfTrue="1" operator="lessThan">
      <formula>$F$134</formula>
    </cfRule>
  </conditionalFormatting>
  <conditionalFormatting sqref="I134">
    <cfRule type="cellIs" dxfId="3452" priority="3453" stopIfTrue="1" operator="lessThan">
      <formula>$H$134</formula>
    </cfRule>
  </conditionalFormatting>
  <conditionalFormatting sqref="K134">
    <cfRule type="cellIs" dxfId="3451" priority="3452" stopIfTrue="1" operator="lessThan">
      <formula>$J$134</formula>
    </cfRule>
  </conditionalFormatting>
  <conditionalFormatting sqref="C135">
    <cfRule type="cellIs" dxfId="3450" priority="3451" stopIfTrue="1" operator="lessThan">
      <formula>$C$139</formula>
    </cfRule>
  </conditionalFormatting>
  <conditionalFormatting sqref="D135">
    <cfRule type="cellIs" dxfId="3449" priority="3450" stopIfTrue="1" operator="lessThan">
      <formula>$D$139</formula>
    </cfRule>
  </conditionalFormatting>
  <conditionalFormatting sqref="G135">
    <cfRule type="cellIs" dxfId="3448" priority="3449" stopIfTrue="1" operator="lessThan">
      <formula>$F$135</formula>
    </cfRule>
  </conditionalFormatting>
  <conditionalFormatting sqref="I135">
    <cfRule type="cellIs" dxfId="3447" priority="3448" stopIfTrue="1" operator="lessThan">
      <formula>$H$135</formula>
    </cfRule>
  </conditionalFormatting>
  <conditionalFormatting sqref="K135">
    <cfRule type="cellIs" dxfId="3446" priority="3447" stopIfTrue="1" operator="lessThan">
      <formula>$J$135</formula>
    </cfRule>
  </conditionalFormatting>
  <conditionalFormatting sqref="C142">
    <cfRule type="cellIs" dxfId="3445" priority="3446" stopIfTrue="1" operator="lessThan">
      <formula>$C$146</formula>
    </cfRule>
  </conditionalFormatting>
  <conditionalFormatting sqref="D142">
    <cfRule type="cellIs" dxfId="3444" priority="3445" stopIfTrue="1" operator="lessThan">
      <formula>$D$146</formula>
    </cfRule>
  </conditionalFormatting>
  <conditionalFormatting sqref="G142">
    <cfRule type="cellIs" dxfId="3443" priority="3444" stopIfTrue="1" operator="lessThan">
      <formula>$F$142</formula>
    </cfRule>
  </conditionalFormatting>
  <conditionalFormatting sqref="I142">
    <cfRule type="cellIs" dxfId="3442" priority="3443" stopIfTrue="1" operator="lessThan">
      <formula>$H$142</formula>
    </cfRule>
  </conditionalFormatting>
  <conditionalFormatting sqref="K142">
    <cfRule type="cellIs" dxfId="3441" priority="3442" stopIfTrue="1" operator="lessThan">
      <formula>$J$142</formula>
    </cfRule>
  </conditionalFormatting>
  <conditionalFormatting sqref="C143">
    <cfRule type="cellIs" dxfId="3440" priority="3441" stopIfTrue="1" operator="lessThan">
      <formula>$C$147</formula>
    </cfRule>
  </conditionalFormatting>
  <conditionalFormatting sqref="D143">
    <cfRule type="cellIs" dxfId="3439" priority="3440" stopIfTrue="1" operator="lessThan">
      <formula>$D$147</formula>
    </cfRule>
  </conditionalFormatting>
  <conditionalFormatting sqref="G143">
    <cfRule type="cellIs" dxfId="3438" priority="3439" stopIfTrue="1" operator="lessThan">
      <formula>$F$143</formula>
    </cfRule>
  </conditionalFormatting>
  <conditionalFormatting sqref="I143">
    <cfRule type="cellIs" dxfId="3437" priority="3438" stopIfTrue="1" operator="lessThan">
      <formula>$H$143</formula>
    </cfRule>
  </conditionalFormatting>
  <conditionalFormatting sqref="K143">
    <cfRule type="cellIs" dxfId="3436" priority="3437" stopIfTrue="1" operator="lessThan">
      <formula>$J$143</formula>
    </cfRule>
  </conditionalFormatting>
  <conditionalFormatting sqref="C150">
    <cfRule type="cellIs" dxfId="3435" priority="3436" stopIfTrue="1" operator="lessThan">
      <formula>$C$154</formula>
    </cfRule>
  </conditionalFormatting>
  <conditionalFormatting sqref="D150">
    <cfRule type="cellIs" dxfId="3434" priority="3435" stopIfTrue="1" operator="lessThan">
      <formula>$D$154</formula>
    </cfRule>
  </conditionalFormatting>
  <conditionalFormatting sqref="G150">
    <cfRule type="cellIs" dxfId="3433" priority="3434" stopIfTrue="1" operator="lessThan">
      <formula>$F$150</formula>
    </cfRule>
  </conditionalFormatting>
  <conditionalFormatting sqref="I150">
    <cfRule type="cellIs" dxfId="3432" priority="3433" stopIfTrue="1" operator="lessThan">
      <formula>$H$150</formula>
    </cfRule>
  </conditionalFormatting>
  <conditionalFormatting sqref="K150">
    <cfRule type="cellIs" dxfId="3431" priority="3432" stopIfTrue="1" operator="lessThan">
      <formula>$J$150</formula>
    </cfRule>
  </conditionalFormatting>
  <conditionalFormatting sqref="C151">
    <cfRule type="cellIs" dxfId="3430" priority="3431" stopIfTrue="1" operator="lessThan">
      <formula>$C$155</formula>
    </cfRule>
  </conditionalFormatting>
  <conditionalFormatting sqref="D151">
    <cfRule type="cellIs" dxfId="3429" priority="3430" stopIfTrue="1" operator="lessThan">
      <formula>$D$155</formula>
    </cfRule>
  </conditionalFormatting>
  <conditionalFormatting sqref="G151">
    <cfRule type="cellIs" dxfId="3428" priority="3429" stopIfTrue="1" operator="lessThan">
      <formula>$F$151</formula>
    </cfRule>
  </conditionalFormatting>
  <conditionalFormatting sqref="I151">
    <cfRule type="cellIs" dxfId="3427" priority="3428" stopIfTrue="1" operator="lessThan">
      <formula>$H$151</formula>
    </cfRule>
  </conditionalFormatting>
  <conditionalFormatting sqref="K151">
    <cfRule type="cellIs" dxfId="3426" priority="3427" stopIfTrue="1" operator="lessThan">
      <formula>$J$151</formula>
    </cfRule>
  </conditionalFormatting>
  <conditionalFormatting sqref="C158">
    <cfRule type="cellIs" dxfId="3425" priority="3426" stopIfTrue="1" operator="lessThan">
      <formula>$C$162</formula>
    </cfRule>
  </conditionalFormatting>
  <conditionalFormatting sqref="D158">
    <cfRule type="cellIs" dxfId="3424" priority="3425" stopIfTrue="1" operator="lessThan">
      <formula>$D$162</formula>
    </cfRule>
  </conditionalFormatting>
  <conditionalFormatting sqref="G158">
    <cfRule type="cellIs" dxfId="3423" priority="3424" stopIfTrue="1" operator="lessThan">
      <formula>$F$158</formula>
    </cfRule>
  </conditionalFormatting>
  <conditionalFormatting sqref="I158">
    <cfRule type="cellIs" dxfId="3422" priority="3423" stopIfTrue="1" operator="lessThan">
      <formula>$H$158</formula>
    </cfRule>
  </conditionalFormatting>
  <conditionalFormatting sqref="K158">
    <cfRule type="cellIs" dxfId="3421" priority="3422" stopIfTrue="1" operator="lessThan">
      <formula>$J$158</formula>
    </cfRule>
  </conditionalFormatting>
  <conditionalFormatting sqref="C159">
    <cfRule type="cellIs" dxfId="3420" priority="3421" stopIfTrue="1" operator="lessThan">
      <formula>$C$163</formula>
    </cfRule>
  </conditionalFormatting>
  <conditionalFormatting sqref="D159">
    <cfRule type="cellIs" dxfId="3419" priority="3420" stopIfTrue="1" operator="lessThan">
      <formula>$D$163</formula>
    </cfRule>
  </conditionalFormatting>
  <conditionalFormatting sqref="G159">
    <cfRule type="cellIs" dxfId="3418" priority="3419" stopIfTrue="1" operator="lessThan">
      <formula>$F$159</formula>
    </cfRule>
  </conditionalFormatting>
  <conditionalFormatting sqref="I159">
    <cfRule type="cellIs" dxfId="3417" priority="3418" stopIfTrue="1" operator="lessThan">
      <formula>$H$159</formula>
    </cfRule>
  </conditionalFormatting>
  <conditionalFormatting sqref="K159">
    <cfRule type="cellIs" dxfId="3416" priority="3417" stopIfTrue="1" operator="lessThan">
      <formula>$J$159</formula>
    </cfRule>
  </conditionalFormatting>
  <conditionalFormatting sqref="C166">
    <cfRule type="cellIs" dxfId="3415" priority="3416" stopIfTrue="1" operator="lessThan">
      <formula>$C$170</formula>
    </cfRule>
  </conditionalFormatting>
  <conditionalFormatting sqref="D166">
    <cfRule type="cellIs" dxfId="3414" priority="3415" stopIfTrue="1" operator="lessThan">
      <formula>$D$170</formula>
    </cfRule>
  </conditionalFormatting>
  <conditionalFormatting sqref="G166">
    <cfRule type="cellIs" dxfId="3413" priority="3414" stopIfTrue="1" operator="lessThan">
      <formula>$F$166</formula>
    </cfRule>
  </conditionalFormatting>
  <conditionalFormatting sqref="I166">
    <cfRule type="cellIs" dxfId="3412" priority="3413" stopIfTrue="1" operator="lessThan">
      <formula>$H$166</formula>
    </cfRule>
  </conditionalFormatting>
  <conditionalFormatting sqref="K166">
    <cfRule type="cellIs" dxfId="3411" priority="3412" stopIfTrue="1" operator="lessThan">
      <formula>$J$166</formula>
    </cfRule>
  </conditionalFormatting>
  <conditionalFormatting sqref="C167">
    <cfRule type="cellIs" dxfId="3410" priority="3411" stopIfTrue="1" operator="lessThan">
      <formula>$C$171</formula>
    </cfRule>
  </conditionalFormatting>
  <conditionalFormatting sqref="D167">
    <cfRule type="cellIs" dxfId="3409" priority="3410" stopIfTrue="1" operator="lessThan">
      <formula>$D$171</formula>
    </cfRule>
  </conditionalFormatting>
  <conditionalFormatting sqref="G167">
    <cfRule type="cellIs" dxfId="3408" priority="3409" stopIfTrue="1" operator="lessThan">
      <formula>$F$167</formula>
    </cfRule>
  </conditionalFormatting>
  <conditionalFormatting sqref="I167">
    <cfRule type="cellIs" dxfId="3407" priority="3408" stopIfTrue="1" operator="lessThan">
      <formula>$H$167</formula>
    </cfRule>
  </conditionalFormatting>
  <conditionalFormatting sqref="K167">
    <cfRule type="cellIs" dxfId="3406" priority="3407" stopIfTrue="1" operator="lessThan">
      <formula>$J$167</formula>
    </cfRule>
  </conditionalFormatting>
  <conditionalFormatting sqref="C174">
    <cfRule type="cellIs" dxfId="3405" priority="3406" stopIfTrue="1" operator="lessThan">
      <formula>$C$178</formula>
    </cfRule>
  </conditionalFormatting>
  <conditionalFormatting sqref="D174">
    <cfRule type="cellIs" dxfId="3404" priority="3405" stopIfTrue="1" operator="lessThan">
      <formula>$D$178</formula>
    </cfRule>
  </conditionalFormatting>
  <conditionalFormatting sqref="G174">
    <cfRule type="cellIs" dxfId="3403" priority="3404" stopIfTrue="1" operator="lessThan">
      <formula>$F$174</formula>
    </cfRule>
  </conditionalFormatting>
  <conditionalFormatting sqref="I174">
    <cfRule type="cellIs" dxfId="3402" priority="3403" stopIfTrue="1" operator="lessThan">
      <formula>$H$174</formula>
    </cfRule>
  </conditionalFormatting>
  <conditionalFormatting sqref="K174">
    <cfRule type="cellIs" dxfId="3401" priority="3402" stopIfTrue="1" operator="lessThan">
      <formula>$J$174</formula>
    </cfRule>
  </conditionalFormatting>
  <conditionalFormatting sqref="C175">
    <cfRule type="cellIs" dxfId="3400" priority="3401" stopIfTrue="1" operator="lessThan">
      <formula>$C$179</formula>
    </cfRule>
  </conditionalFormatting>
  <conditionalFormatting sqref="D175">
    <cfRule type="cellIs" dxfId="3399" priority="3400" stopIfTrue="1" operator="lessThan">
      <formula>$D$179</formula>
    </cfRule>
  </conditionalFormatting>
  <conditionalFormatting sqref="G175">
    <cfRule type="cellIs" dxfId="3398" priority="3399" stopIfTrue="1" operator="lessThan">
      <formula>$F$175</formula>
    </cfRule>
  </conditionalFormatting>
  <conditionalFormatting sqref="I175">
    <cfRule type="cellIs" dxfId="3397" priority="3398" stopIfTrue="1" operator="lessThan">
      <formula>$H$175</formula>
    </cfRule>
  </conditionalFormatting>
  <conditionalFormatting sqref="K175">
    <cfRule type="cellIs" dxfId="3396" priority="3397" stopIfTrue="1" operator="lessThan">
      <formula>$J$175</formula>
    </cfRule>
  </conditionalFormatting>
  <conditionalFormatting sqref="C182">
    <cfRule type="cellIs" dxfId="3395" priority="3396" stopIfTrue="1" operator="lessThan">
      <formula>$C$186</formula>
    </cfRule>
  </conditionalFormatting>
  <conditionalFormatting sqref="D182">
    <cfRule type="cellIs" dxfId="3394" priority="3395" stopIfTrue="1" operator="lessThan">
      <formula>$D$186</formula>
    </cfRule>
  </conditionalFormatting>
  <conditionalFormatting sqref="G182">
    <cfRule type="cellIs" dxfId="3393" priority="3394" stopIfTrue="1" operator="lessThan">
      <formula>$F$182</formula>
    </cfRule>
  </conditionalFormatting>
  <conditionalFormatting sqref="I182">
    <cfRule type="cellIs" dxfId="3392" priority="3393" stopIfTrue="1" operator="lessThan">
      <formula>$H$182</formula>
    </cfRule>
  </conditionalFormatting>
  <conditionalFormatting sqref="K182">
    <cfRule type="cellIs" dxfId="3391" priority="3392" stopIfTrue="1" operator="lessThan">
      <formula>$J$182</formula>
    </cfRule>
  </conditionalFormatting>
  <conditionalFormatting sqref="C183">
    <cfRule type="cellIs" dxfId="3390" priority="3391" stopIfTrue="1" operator="lessThan">
      <formula>$C$187</formula>
    </cfRule>
  </conditionalFormatting>
  <conditionalFormatting sqref="D183">
    <cfRule type="cellIs" dxfId="3389" priority="3390" stopIfTrue="1" operator="lessThan">
      <formula>$D$187</formula>
    </cfRule>
  </conditionalFormatting>
  <conditionalFormatting sqref="G183">
    <cfRule type="cellIs" dxfId="3388" priority="3389" stopIfTrue="1" operator="lessThan">
      <formula>$F$183</formula>
    </cfRule>
  </conditionalFormatting>
  <conditionalFormatting sqref="I183">
    <cfRule type="cellIs" dxfId="3387" priority="3388" stopIfTrue="1" operator="lessThan">
      <formula>$H$183</formula>
    </cfRule>
  </conditionalFormatting>
  <conditionalFormatting sqref="K183">
    <cfRule type="cellIs" dxfId="3386" priority="3387" stopIfTrue="1" operator="lessThan">
      <formula>$J$183</formula>
    </cfRule>
  </conditionalFormatting>
  <conditionalFormatting sqref="C190">
    <cfRule type="cellIs" dxfId="3385" priority="3386" stopIfTrue="1" operator="lessThan">
      <formula>$C$194</formula>
    </cfRule>
  </conditionalFormatting>
  <conditionalFormatting sqref="D190">
    <cfRule type="cellIs" dxfId="3384" priority="3385" stopIfTrue="1" operator="lessThan">
      <formula>$D$194</formula>
    </cfRule>
  </conditionalFormatting>
  <conditionalFormatting sqref="G190">
    <cfRule type="cellIs" dxfId="3383" priority="3384" stopIfTrue="1" operator="lessThan">
      <formula>$F$190</formula>
    </cfRule>
  </conditionalFormatting>
  <conditionalFormatting sqref="I190">
    <cfRule type="cellIs" dxfId="3382" priority="3383" stopIfTrue="1" operator="lessThan">
      <formula>$H$190</formula>
    </cfRule>
  </conditionalFormatting>
  <conditionalFormatting sqref="K190">
    <cfRule type="cellIs" dxfId="3381" priority="3382" stopIfTrue="1" operator="lessThan">
      <formula>$J$190</formula>
    </cfRule>
  </conditionalFormatting>
  <conditionalFormatting sqref="C191">
    <cfRule type="cellIs" dxfId="3380" priority="3381" stopIfTrue="1" operator="lessThan">
      <formula>$C$195</formula>
    </cfRule>
  </conditionalFormatting>
  <conditionalFormatting sqref="D191">
    <cfRule type="cellIs" dxfId="3379" priority="3380" stopIfTrue="1" operator="lessThan">
      <formula>$D$195</formula>
    </cfRule>
  </conditionalFormatting>
  <conditionalFormatting sqref="G191">
    <cfRule type="cellIs" dxfId="3378" priority="3379" stopIfTrue="1" operator="lessThan">
      <formula>$F$191</formula>
    </cfRule>
  </conditionalFormatting>
  <conditionalFormatting sqref="I191">
    <cfRule type="cellIs" dxfId="3377" priority="3378" stopIfTrue="1" operator="lessThan">
      <formula>$H$191</formula>
    </cfRule>
  </conditionalFormatting>
  <conditionalFormatting sqref="K191">
    <cfRule type="cellIs" dxfId="3376" priority="3377" stopIfTrue="1" operator="lessThan">
      <formula>$J$191</formula>
    </cfRule>
  </conditionalFormatting>
  <conditionalFormatting sqref="C198">
    <cfRule type="cellIs" dxfId="3375" priority="3376" stopIfTrue="1" operator="lessThan">
      <formula>$C$202</formula>
    </cfRule>
  </conditionalFormatting>
  <conditionalFormatting sqref="D198">
    <cfRule type="cellIs" dxfId="3374" priority="3375" stopIfTrue="1" operator="lessThan">
      <formula>$D$202</formula>
    </cfRule>
  </conditionalFormatting>
  <conditionalFormatting sqref="G198">
    <cfRule type="cellIs" dxfId="3373" priority="3374" stopIfTrue="1" operator="lessThan">
      <formula>$F$198</formula>
    </cfRule>
  </conditionalFormatting>
  <conditionalFormatting sqref="I198">
    <cfRule type="cellIs" dxfId="3372" priority="3373" stopIfTrue="1" operator="lessThan">
      <formula>$H$198</formula>
    </cfRule>
  </conditionalFormatting>
  <conditionalFormatting sqref="K198">
    <cfRule type="cellIs" dxfId="3371" priority="3372" stopIfTrue="1" operator="lessThan">
      <formula>$J$198</formula>
    </cfRule>
  </conditionalFormatting>
  <conditionalFormatting sqref="C199">
    <cfRule type="cellIs" dxfId="3370" priority="3371" stopIfTrue="1" operator="lessThan">
      <formula>$C$203</formula>
    </cfRule>
  </conditionalFormatting>
  <conditionalFormatting sqref="D199">
    <cfRule type="cellIs" dxfId="3369" priority="3370" stopIfTrue="1" operator="lessThan">
      <formula>$D$203</formula>
    </cfRule>
  </conditionalFormatting>
  <conditionalFormatting sqref="G199">
    <cfRule type="cellIs" dxfId="3368" priority="3369" stopIfTrue="1" operator="lessThan">
      <formula>$F$199</formula>
    </cfRule>
  </conditionalFormatting>
  <conditionalFormatting sqref="I199">
    <cfRule type="cellIs" dxfId="3367" priority="3368" stopIfTrue="1" operator="lessThan">
      <formula>$H$199</formula>
    </cfRule>
  </conditionalFormatting>
  <conditionalFormatting sqref="K199">
    <cfRule type="cellIs" dxfId="3366" priority="3367" stopIfTrue="1" operator="lessThan">
      <formula>$J$199</formula>
    </cfRule>
  </conditionalFormatting>
  <conditionalFormatting sqref="C206">
    <cfRule type="cellIs" dxfId="3365" priority="3366" stopIfTrue="1" operator="lessThan">
      <formula>$C$210</formula>
    </cfRule>
  </conditionalFormatting>
  <conditionalFormatting sqref="D206">
    <cfRule type="cellIs" dxfId="3364" priority="3365" stopIfTrue="1" operator="lessThan">
      <formula>$D$210</formula>
    </cfRule>
  </conditionalFormatting>
  <conditionalFormatting sqref="G206">
    <cfRule type="cellIs" dxfId="3363" priority="3364" stopIfTrue="1" operator="lessThan">
      <formula>$F$206</formula>
    </cfRule>
  </conditionalFormatting>
  <conditionalFormatting sqref="I206">
    <cfRule type="cellIs" dxfId="3362" priority="3363" stopIfTrue="1" operator="lessThan">
      <formula>$H$206</formula>
    </cfRule>
  </conditionalFormatting>
  <conditionalFormatting sqref="K206">
    <cfRule type="cellIs" dxfId="3361" priority="3362" stopIfTrue="1" operator="lessThan">
      <formula>$J$206</formula>
    </cfRule>
  </conditionalFormatting>
  <conditionalFormatting sqref="C207">
    <cfRule type="cellIs" dxfId="3360" priority="3361" stopIfTrue="1" operator="lessThan">
      <formula>$C$211</formula>
    </cfRule>
  </conditionalFormatting>
  <conditionalFormatting sqref="D207">
    <cfRule type="cellIs" dxfId="3359" priority="3360" stopIfTrue="1" operator="lessThan">
      <formula>$D$211</formula>
    </cfRule>
  </conditionalFormatting>
  <conditionalFormatting sqref="G207">
    <cfRule type="cellIs" dxfId="3358" priority="3359" stopIfTrue="1" operator="lessThan">
      <formula>$F$207</formula>
    </cfRule>
  </conditionalFormatting>
  <conditionalFormatting sqref="I207">
    <cfRule type="cellIs" dxfId="3357" priority="3358" stopIfTrue="1" operator="lessThan">
      <formula>$H$207</formula>
    </cfRule>
  </conditionalFormatting>
  <conditionalFormatting sqref="K207">
    <cfRule type="cellIs" dxfId="3356" priority="3357" stopIfTrue="1" operator="lessThan">
      <formula>$J$207</formula>
    </cfRule>
  </conditionalFormatting>
  <conditionalFormatting sqref="C214">
    <cfRule type="cellIs" dxfId="3355" priority="3356" stopIfTrue="1" operator="lessThan">
      <formula>$C$218</formula>
    </cfRule>
  </conditionalFormatting>
  <conditionalFormatting sqref="D214">
    <cfRule type="cellIs" dxfId="3354" priority="3355" stopIfTrue="1" operator="lessThan">
      <formula>$D$218</formula>
    </cfRule>
  </conditionalFormatting>
  <conditionalFormatting sqref="G214">
    <cfRule type="cellIs" dxfId="3353" priority="3354" stopIfTrue="1" operator="lessThan">
      <formula>$F$214</formula>
    </cfRule>
  </conditionalFormatting>
  <conditionalFormatting sqref="I214">
    <cfRule type="cellIs" dxfId="3352" priority="3353" stopIfTrue="1" operator="lessThan">
      <formula>$H$214</formula>
    </cfRule>
  </conditionalFormatting>
  <conditionalFormatting sqref="K214">
    <cfRule type="cellIs" dxfId="3351" priority="3352" stopIfTrue="1" operator="lessThan">
      <formula>$J$214</formula>
    </cfRule>
  </conditionalFormatting>
  <conditionalFormatting sqref="C215">
    <cfRule type="cellIs" dxfId="3350" priority="3351" stopIfTrue="1" operator="lessThan">
      <formula>$C$219</formula>
    </cfRule>
  </conditionalFormatting>
  <conditionalFormatting sqref="D215">
    <cfRule type="cellIs" dxfId="3349" priority="3350" stopIfTrue="1" operator="lessThan">
      <formula>$D$219</formula>
    </cfRule>
  </conditionalFormatting>
  <conditionalFormatting sqref="G215">
    <cfRule type="cellIs" dxfId="3348" priority="3349" stopIfTrue="1" operator="lessThan">
      <formula>$F$215</formula>
    </cfRule>
  </conditionalFormatting>
  <conditionalFormatting sqref="I215">
    <cfRule type="cellIs" dxfId="3347" priority="3348" stopIfTrue="1" operator="lessThan">
      <formula>$H$215</formula>
    </cfRule>
  </conditionalFormatting>
  <conditionalFormatting sqref="K215">
    <cfRule type="cellIs" dxfId="3346" priority="3347" stopIfTrue="1" operator="lessThan">
      <formula>$J$215</formula>
    </cfRule>
  </conditionalFormatting>
  <conditionalFormatting sqref="C222">
    <cfRule type="cellIs" dxfId="3345" priority="3346" stopIfTrue="1" operator="lessThan">
      <formula>$C$226</formula>
    </cfRule>
  </conditionalFormatting>
  <conditionalFormatting sqref="D222">
    <cfRule type="cellIs" dxfId="3344" priority="3345" stopIfTrue="1" operator="lessThan">
      <formula>$D$226</formula>
    </cfRule>
  </conditionalFormatting>
  <conditionalFormatting sqref="G222">
    <cfRule type="cellIs" dxfId="3343" priority="3344" stopIfTrue="1" operator="lessThan">
      <formula>$F$222</formula>
    </cfRule>
  </conditionalFormatting>
  <conditionalFormatting sqref="I222">
    <cfRule type="cellIs" dxfId="3342" priority="3343" stopIfTrue="1" operator="lessThan">
      <formula>$H$222</formula>
    </cfRule>
  </conditionalFormatting>
  <conditionalFormatting sqref="K222">
    <cfRule type="cellIs" dxfId="3341" priority="3342" stopIfTrue="1" operator="lessThan">
      <formula>$J$222</formula>
    </cfRule>
  </conditionalFormatting>
  <conditionalFormatting sqref="C223">
    <cfRule type="cellIs" dxfId="3340" priority="3341" stopIfTrue="1" operator="lessThan">
      <formula>$C$227</formula>
    </cfRule>
  </conditionalFormatting>
  <conditionalFormatting sqref="D223">
    <cfRule type="cellIs" dxfId="3339" priority="3340" stopIfTrue="1" operator="lessThan">
      <formula>$D$227</formula>
    </cfRule>
  </conditionalFormatting>
  <conditionalFormatting sqref="G223">
    <cfRule type="cellIs" dxfId="3338" priority="3339" stopIfTrue="1" operator="lessThan">
      <formula>$F$223</formula>
    </cfRule>
  </conditionalFormatting>
  <conditionalFormatting sqref="I223">
    <cfRule type="cellIs" dxfId="3337" priority="3338" stopIfTrue="1" operator="lessThan">
      <formula>$H$223</formula>
    </cfRule>
  </conditionalFormatting>
  <conditionalFormatting sqref="K223">
    <cfRule type="cellIs" dxfId="3336" priority="3337" stopIfTrue="1" operator="lessThan">
      <formula>$J$223</formula>
    </cfRule>
  </conditionalFormatting>
  <conditionalFormatting sqref="C230">
    <cfRule type="cellIs" dxfId="3335" priority="3336" stopIfTrue="1" operator="lessThan">
      <formula>$C$234</formula>
    </cfRule>
  </conditionalFormatting>
  <conditionalFormatting sqref="D230">
    <cfRule type="cellIs" dxfId="3334" priority="3335" stopIfTrue="1" operator="lessThan">
      <formula>$D$234</formula>
    </cfRule>
  </conditionalFormatting>
  <conditionalFormatting sqref="G230">
    <cfRule type="cellIs" dxfId="3333" priority="3334" stopIfTrue="1" operator="lessThan">
      <formula>$F$230</formula>
    </cfRule>
  </conditionalFormatting>
  <conditionalFormatting sqref="I230">
    <cfRule type="cellIs" dxfId="3332" priority="3333" stopIfTrue="1" operator="lessThan">
      <formula>$H$230</formula>
    </cfRule>
  </conditionalFormatting>
  <conditionalFormatting sqref="K230">
    <cfRule type="cellIs" dxfId="3331" priority="3332" stopIfTrue="1" operator="lessThan">
      <formula>$J$230</formula>
    </cfRule>
  </conditionalFormatting>
  <conditionalFormatting sqref="C231">
    <cfRule type="cellIs" dxfId="3330" priority="3331" stopIfTrue="1" operator="lessThan">
      <formula>$C$235</formula>
    </cfRule>
  </conditionalFormatting>
  <conditionalFormatting sqref="D231">
    <cfRule type="cellIs" dxfId="3329" priority="3330" stopIfTrue="1" operator="lessThan">
      <formula>$D$235</formula>
    </cfRule>
  </conditionalFormatting>
  <conditionalFormatting sqref="G231">
    <cfRule type="cellIs" dxfId="3328" priority="3329" stopIfTrue="1" operator="lessThan">
      <formula>$F$231</formula>
    </cfRule>
  </conditionalFormatting>
  <conditionalFormatting sqref="I231">
    <cfRule type="cellIs" dxfId="3327" priority="3328" stopIfTrue="1" operator="lessThan">
      <formula>$H$231</formula>
    </cfRule>
  </conditionalFormatting>
  <conditionalFormatting sqref="K231">
    <cfRule type="cellIs" dxfId="3326" priority="3327" stopIfTrue="1" operator="lessThan">
      <formula>$J$231</formula>
    </cfRule>
  </conditionalFormatting>
  <conditionalFormatting sqref="C238">
    <cfRule type="cellIs" dxfId="3325" priority="3326" stopIfTrue="1" operator="lessThan">
      <formula>$C$242</formula>
    </cfRule>
  </conditionalFormatting>
  <conditionalFormatting sqref="D238">
    <cfRule type="cellIs" dxfId="3324" priority="3325" stopIfTrue="1" operator="lessThan">
      <formula>$D$242</formula>
    </cfRule>
  </conditionalFormatting>
  <conditionalFormatting sqref="G238">
    <cfRule type="cellIs" dxfId="3323" priority="3324" stopIfTrue="1" operator="lessThan">
      <formula>$F$238</formula>
    </cfRule>
  </conditionalFormatting>
  <conditionalFormatting sqref="I238">
    <cfRule type="cellIs" dxfId="3322" priority="3323" stopIfTrue="1" operator="lessThan">
      <formula>$H$238</formula>
    </cfRule>
  </conditionalFormatting>
  <conditionalFormatting sqref="K238">
    <cfRule type="cellIs" dxfId="3321" priority="3322" stopIfTrue="1" operator="lessThan">
      <formula>$J$238</formula>
    </cfRule>
  </conditionalFormatting>
  <conditionalFormatting sqref="C239">
    <cfRule type="cellIs" dxfId="3320" priority="3321" stopIfTrue="1" operator="lessThan">
      <formula>$C$243</formula>
    </cfRule>
  </conditionalFormatting>
  <conditionalFormatting sqref="D239">
    <cfRule type="cellIs" dxfId="3319" priority="3320" stopIfTrue="1" operator="lessThan">
      <formula>$D$243</formula>
    </cfRule>
  </conditionalFormatting>
  <conditionalFormatting sqref="G239">
    <cfRule type="cellIs" dxfId="3318" priority="3319" stopIfTrue="1" operator="lessThan">
      <formula>$F$239</formula>
    </cfRule>
  </conditionalFormatting>
  <conditionalFormatting sqref="I239">
    <cfRule type="cellIs" dxfId="3317" priority="3318" stopIfTrue="1" operator="lessThan">
      <formula>$H$239</formula>
    </cfRule>
  </conditionalFormatting>
  <conditionalFormatting sqref="K239">
    <cfRule type="cellIs" dxfId="3316" priority="3317" stopIfTrue="1" operator="lessThan">
      <formula>$J$239</formula>
    </cfRule>
  </conditionalFormatting>
  <conditionalFormatting sqref="C246">
    <cfRule type="cellIs" dxfId="3315" priority="3316" stopIfTrue="1" operator="lessThan">
      <formula>$C$250</formula>
    </cfRule>
  </conditionalFormatting>
  <conditionalFormatting sqref="D246">
    <cfRule type="cellIs" dxfId="3314" priority="3315" stopIfTrue="1" operator="lessThan">
      <formula>$D$250</formula>
    </cfRule>
  </conditionalFormatting>
  <conditionalFormatting sqref="G246">
    <cfRule type="cellIs" dxfId="3313" priority="3314" stopIfTrue="1" operator="lessThan">
      <formula>$F$246</formula>
    </cfRule>
  </conditionalFormatting>
  <conditionalFormatting sqref="I246">
    <cfRule type="cellIs" dxfId="3312" priority="3313" stopIfTrue="1" operator="lessThan">
      <formula>$H$246</formula>
    </cfRule>
  </conditionalFormatting>
  <conditionalFormatting sqref="K246">
    <cfRule type="cellIs" dxfId="3311" priority="3312" stopIfTrue="1" operator="lessThan">
      <formula>$J$246</formula>
    </cfRule>
  </conditionalFormatting>
  <conditionalFormatting sqref="C247">
    <cfRule type="cellIs" dxfId="3310" priority="3311" stopIfTrue="1" operator="lessThan">
      <formula>$C$251</formula>
    </cfRule>
  </conditionalFormatting>
  <conditionalFormatting sqref="D247">
    <cfRule type="cellIs" dxfId="3309" priority="3310" stopIfTrue="1" operator="lessThan">
      <formula>$D$251</formula>
    </cfRule>
  </conditionalFormatting>
  <conditionalFormatting sqref="G247">
    <cfRule type="cellIs" dxfId="3308" priority="3309" stopIfTrue="1" operator="lessThan">
      <formula>$F$247</formula>
    </cfRule>
  </conditionalFormatting>
  <conditionalFormatting sqref="I247">
    <cfRule type="cellIs" dxfId="3307" priority="3308" stopIfTrue="1" operator="lessThan">
      <formula>$H$247</formula>
    </cfRule>
  </conditionalFormatting>
  <conditionalFormatting sqref="K247">
    <cfRule type="cellIs" dxfId="3306" priority="3307" stopIfTrue="1" operator="lessThan">
      <formula>$J$247</formula>
    </cfRule>
  </conditionalFormatting>
  <conditionalFormatting sqref="C254">
    <cfRule type="cellIs" dxfId="3305" priority="3306" stopIfTrue="1" operator="lessThan">
      <formula>$C$258</formula>
    </cfRule>
  </conditionalFormatting>
  <conditionalFormatting sqref="D254">
    <cfRule type="cellIs" dxfId="3304" priority="3305" stopIfTrue="1" operator="lessThan">
      <formula>$D$258</formula>
    </cfRule>
  </conditionalFormatting>
  <conditionalFormatting sqref="G254">
    <cfRule type="cellIs" dxfId="3303" priority="3304" stopIfTrue="1" operator="lessThan">
      <formula>$F$254</formula>
    </cfRule>
  </conditionalFormatting>
  <conditionalFormatting sqref="I254">
    <cfRule type="cellIs" dxfId="3302" priority="3303" stopIfTrue="1" operator="lessThan">
      <formula>$H$254</formula>
    </cfRule>
  </conditionalFormatting>
  <conditionalFormatting sqref="K254">
    <cfRule type="cellIs" dxfId="3301" priority="3302" stopIfTrue="1" operator="lessThan">
      <formula>$J$254</formula>
    </cfRule>
  </conditionalFormatting>
  <conditionalFormatting sqref="C255">
    <cfRule type="cellIs" dxfId="3300" priority="3301" stopIfTrue="1" operator="lessThan">
      <formula>$C$259</formula>
    </cfRule>
  </conditionalFormatting>
  <conditionalFormatting sqref="D255">
    <cfRule type="cellIs" dxfId="3299" priority="3300" stopIfTrue="1" operator="lessThan">
      <formula>$D$259</formula>
    </cfRule>
  </conditionalFormatting>
  <conditionalFormatting sqref="G255">
    <cfRule type="cellIs" dxfId="3298" priority="3299" stopIfTrue="1" operator="lessThan">
      <formula>$F$255</formula>
    </cfRule>
  </conditionalFormatting>
  <conditionalFormatting sqref="I255">
    <cfRule type="cellIs" dxfId="3297" priority="3298" stopIfTrue="1" operator="lessThan">
      <formula>$H$255</formula>
    </cfRule>
  </conditionalFormatting>
  <conditionalFormatting sqref="K255">
    <cfRule type="cellIs" dxfId="3296" priority="3297" stopIfTrue="1" operator="lessThan">
      <formula>$J$255</formula>
    </cfRule>
  </conditionalFormatting>
  <conditionalFormatting sqref="C262">
    <cfRule type="cellIs" dxfId="3295" priority="3296" stopIfTrue="1" operator="lessThan">
      <formula>$C$266</formula>
    </cfRule>
  </conditionalFormatting>
  <conditionalFormatting sqref="D262">
    <cfRule type="cellIs" dxfId="3294" priority="3295" stopIfTrue="1" operator="lessThan">
      <formula>$D$266</formula>
    </cfRule>
  </conditionalFormatting>
  <conditionalFormatting sqref="G262">
    <cfRule type="cellIs" dxfId="3293" priority="3294" stopIfTrue="1" operator="lessThan">
      <formula>$F$262</formula>
    </cfRule>
  </conditionalFormatting>
  <conditionalFormatting sqref="I262">
    <cfRule type="cellIs" dxfId="3292" priority="3293" stopIfTrue="1" operator="lessThan">
      <formula>$H$262</formula>
    </cfRule>
  </conditionalFormatting>
  <conditionalFormatting sqref="K262">
    <cfRule type="cellIs" dxfId="3291" priority="3292" stopIfTrue="1" operator="lessThan">
      <formula>$J$262</formula>
    </cfRule>
  </conditionalFormatting>
  <conditionalFormatting sqref="C263">
    <cfRule type="cellIs" dxfId="3290" priority="3291" stopIfTrue="1" operator="lessThan">
      <formula>$C$267</formula>
    </cfRule>
  </conditionalFormatting>
  <conditionalFormatting sqref="D263">
    <cfRule type="cellIs" dxfId="3289" priority="3290" stopIfTrue="1" operator="lessThan">
      <formula>$D$267</formula>
    </cfRule>
  </conditionalFormatting>
  <conditionalFormatting sqref="G263">
    <cfRule type="cellIs" dxfId="3288" priority="3289" stopIfTrue="1" operator="lessThan">
      <formula>$F$263</formula>
    </cfRule>
  </conditionalFormatting>
  <conditionalFormatting sqref="I263">
    <cfRule type="cellIs" dxfId="3287" priority="3288" stopIfTrue="1" operator="lessThan">
      <formula>$H$263</formula>
    </cfRule>
  </conditionalFormatting>
  <conditionalFormatting sqref="K263">
    <cfRule type="cellIs" dxfId="3286" priority="3287" stopIfTrue="1" operator="lessThan">
      <formula>$J$263</formula>
    </cfRule>
  </conditionalFormatting>
  <conditionalFormatting sqref="C270">
    <cfRule type="cellIs" dxfId="3285" priority="3286" stopIfTrue="1" operator="lessThan">
      <formula>$C$274</formula>
    </cfRule>
  </conditionalFormatting>
  <conditionalFormatting sqref="D270">
    <cfRule type="cellIs" dxfId="3284" priority="3285" stopIfTrue="1" operator="lessThan">
      <formula>$D$274</formula>
    </cfRule>
  </conditionalFormatting>
  <conditionalFormatting sqref="G270">
    <cfRule type="cellIs" dxfId="3283" priority="3284" stopIfTrue="1" operator="lessThan">
      <formula>$F$270</formula>
    </cfRule>
  </conditionalFormatting>
  <conditionalFormatting sqref="I270">
    <cfRule type="cellIs" dxfId="3282" priority="3283" stopIfTrue="1" operator="lessThan">
      <formula>$H$270</formula>
    </cfRule>
  </conditionalFormatting>
  <conditionalFormatting sqref="K270">
    <cfRule type="cellIs" dxfId="3281" priority="3282" stopIfTrue="1" operator="lessThan">
      <formula>$J$270</formula>
    </cfRule>
  </conditionalFormatting>
  <conditionalFormatting sqref="C271">
    <cfRule type="cellIs" dxfId="3280" priority="3281" stopIfTrue="1" operator="lessThan">
      <formula>$C$275</formula>
    </cfRule>
  </conditionalFormatting>
  <conditionalFormatting sqref="D271">
    <cfRule type="cellIs" dxfId="3279" priority="3280" stopIfTrue="1" operator="lessThan">
      <formula>$D$275</formula>
    </cfRule>
  </conditionalFormatting>
  <conditionalFormatting sqref="G271">
    <cfRule type="cellIs" dxfId="3278" priority="3279" stopIfTrue="1" operator="lessThan">
      <formula>$F$271</formula>
    </cfRule>
  </conditionalFormatting>
  <conditionalFormatting sqref="I271">
    <cfRule type="cellIs" dxfId="3277" priority="3278" stopIfTrue="1" operator="lessThan">
      <formula>$H$271</formula>
    </cfRule>
  </conditionalFormatting>
  <conditionalFormatting sqref="K271">
    <cfRule type="cellIs" dxfId="3276" priority="3277" stopIfTrue="1" operator="lessThan">
      <formula>$J$271</formula>
    </cfRule>
  </conditionalFormatting>
  <conditionalFormatting sqref="C278">
    <cfRule type="cellIs" dxfId="3275" priority="3276" stopIfTrue="1" operator="lessThan">
      <formula>$C$282</formula>
    </cfRule>
  </conditionalFormatting>
  <conditionalFormatting sqref="D278">
    <cfRule type="cellIs" dxfId="3274" priority="3275" stopIfTrue="1" operator="lessThan">
      <formula>$D$282</formula>
    </cfRule>
  </conditionalFormatting>
  <conditionalFormatting sqref="G278">
    <cfRule type="cellIs" dxfId="3273" priority="3274" stopIfTrue="1" operator="lessThan">
      <formula>$F$278</formula>
    </cfRule>
  </conditionalFormatting>
  <conditionalFormatting sqref="I278">
    <cfRule type="cellIs" dxfId="3272" priority="3273" stopIfTrue="1" operator="lessThan">
      <formula>$H$278</formula>
    </cfRule>
  </conditionalFormatting>
  <conditionalFormatting sqref="K278">
    <cfRule type="cellIs" dxfId="3271" priority="3272" stopIfTrue="1" operator="lessThan">
      <formula>$J$278</formula>
    </cfRule>
  </conditionalFormatting>
  <conditionalFormatting sqref="C279">
    <cfRule type="cellIs" dxfId="3270" priority="3271" stopIfTrue="1" operator="lessThan">
      <formula>$C$283</formula>
    </cfRule>
  </conditionalFormatting>
  <conditionalFormatting sqref="D279">
    <cfRule type="cellIs" dxfId="3269" priority="3270" stopIfTrue="1" operator="lessThan">
      <formula>$D$283</formula>
    </cfRule>
  </conditionalFormatting>
  <conditionalFormatting sqref="G279">
    <cfRule type="cellIs" dxfId="3268" priority="3269" stopIfTrue="1" operator="lessThan">
      <formula>$F$279</formula>
    </cfRule>
  </conditionalFormatting>
  <conditionalFormatting sqref="I279">
    <cfRule type="cellIs" dxfId="3267" priority="3268" stopIfTrue="1" operator="lessThan">
      <formula>$H$279</formula>
    </cfRule>
  </conditionalFormatting>
  <conditionalFormatting sqref="K279">
    <cfRule type="cellIs" dxfId="3266" priority="3267" stopIfTrue="1" operator="lessThan">
      <formula>$J$279</formula>
    </cfRule>
  </conditionalFormatting>
  <conditionalFormatting sqref="C286">
    <cfRule type="cellIs" dxfId="3265" priority="3266" stopIfTrue="1" operator="lessThan">
      <formula>$C$290</formula>
    </cfRule>
  </conditionalFormatting>
  <conditionalFormatting sqref="D286">
    <cfRule type="cellIs" dxfId="3264" priority="3265" stopIfTrue="1" operator="lessThan">
      <formula>$D$290</formula>
    </cfRule>
  </conditionalFormatting>
  <conditionalFormatting sqref="G286">
    <cfRule type="cellIs" dxfId="3263" priority="3264" stopIfTrue="1" operator="lessThan">
      <formula>$F$286</formula>
    </cfRule>
  </conditionalFormatting>
  <conditionalFormatting sqref="I286">
    <cfRule type="cellIs" dxfId="3262" priority="3263" stopIfTrue="1" operator="lessThan">
      <formula>$H$286</formula>
    </cfRule>
  </conditionalFormatting>
  <conditionalFormatting sqref="K286">
    <cfRule type="cellIs" dxfId="3261" priority="3262" stopIfTrue="1" operator="lessThan">
      <formula>$J$286</formula>
    </cfRule>
  </conditionalFormatting>
  <conditionalFormatting sqref="C287">
    <cfRule type="cellIs" dxfId="3260" priority="3261" stopIfTrue="1" operator="lessThan">
      <formula>$C$291</formula>
    </cfRule>
  </conditionalFormatting>
  <conditionalFormatting sqref="D287">
    <cfRule type="cellIs" dxfId="3259" priority="3260" stopIfTrue="1" operator="lessThan">
      <formula>$D$291</formula>
    </cfRule>
  </conditionalFormatting>
  <conditionalFormatting sqref="G287">
    <cfRule type="cellIs" dxfId="3258" priority="3259" stopIfTrue="1" operator="lessThan">
      <formula>$F$287</formula>
    </cfRule>
  </conditionalFormatting>
  <conditionalFormatting sqref="I287">
    <cfRule type="cellIs" dxfId="3257" priority="3258" stopIfTrue="1" operator="lessThan">
      <formula>$H$287</formula>
    </cfRule>
  </conditionalFormatting>
  <conditionalFormatting sqref="K287">
    <cfRule type="cellIs" dxfId="3256" priority="3257" stopIfTrue="1" operator="lessThan">
      <formula>$J$287</formula>
    </cfRule>
  </conditionalFormatting>
  <conditionalFormatting sqref="C294">
    <cfRule type="cellIs" dxfId="3255" priority="3256" stopIfTrue="1" operator="lessThan">
      <formula>$C$298</formula>
    </cfRule>
  </conditionalFormatting>
  <conditionalFormatting sqref="D294">
    <cfRule type="cellIs" dxfId="3254" priority="3255" stopIfTrue="1" operator="lessThan">
      <formula>$D$298</formula>
    </cfRule>
  </conditionalFormatting>
  <conditionalFormatting sqref="G294">
    <cfRule type="cellIs" dxfId="3253" priority="3254" stopIfTrue="1" operator="lessThan">
      <formula>$F$294</formula>
    </cfRule>
  </conditionalFormatting>
  <conditionalFormatting sqref="I294">
    <cfRule type="cellIs" dxfId="3252" priority="3253" stopIfTrue="1" operator="lessThan">
      <formula>$H$294</formula>
    </cfRule>
  </conditionalFormatting>
  <conditionalFormatting sqref="K294">
    <cfRule type="cellIs" dxfId="3251" priority="3252" stopIfTrue="1" operator="lessThan">
      <formula>$J$294</formula>
    </cfRule>
  </conditionalFormatting>
  <conditionalFormatting sqref="C295">
    <cfRule type="cellIs" dxfId="3250" priority="3251" stopIfTrue="1" operator="lessThan">
      <formula>$C$299</formula>
    </cfRule>
  </conditionalFormatting>
  <conditionalFormatting sqref="D295">
    <cfRule type="cellIs" dxfId="3249" priority="3250" stopIfTrue="1" operator="lessThan">
      <formula>$D$299</formula>
    </cfRule>
  </conditionalFormatting>
  <conditionalFormatting sqref="G295">
    <cfRule type="cellIs" dxfId="3248" priority="3249" stopIfTrue="1" operator="lessThan">
      <formula>$F$295</formula>
    </cfRule>
  </conditionalFormatting>
  <conditionalFormatting sqref="I295">
    <cfRule type="cellIs" dxfId="3247" priority="3248" stopIfTrue="1" operator="lessThan">
      <formula>$H$295</formula>
    </cfRule>
  </conditionalFormatting>
  <conditionalFormatting sqref="K295">
    <cfRule type="cellIs" dxfId="3246" priority="3247" stopIfTrue="1" operator="lessThan">
      <formula>$J$295</formula>
    </cfRule>
  </conditionalFormatting>
  <conditionalFormatting sqref="C302">
    <cfRule type="cellIs" dxfId="3245" priority="3246" stopIfTrue="1" operator="lessThan">
      <formula>$C$306</formula>
    </cfRule>
  </conditionalFormatting>
  <conditionalFormatting sqref="D302">
    <cfRule type="cellIs" dxfId="3244" priority="3245" stopIfTrue="1" operator="lessThan">
      <formula>$D$306</formula>
    </cfRule>
  </conditionalFormatting>
  <conditionalFormatting sqref="G302">
    <cfRule type="cellIs" dxfId="3243" priority="3244" stopIfTrue="1" operator="lessThan">
      <formula>$F$302</formula>
    </cfRule>
  </conditionalFormatting>
  <conditionalFormatting sqref="I302">
    <cfRule type="cellIs" dxfId="3242" priority="3243" stopIfTrue="1" operator="lessThan">
      <formula>$H$302</formula>
    </cfRule>
  </conditionalFormatting>
  <conditionalFormatting sqref="K302">
    <cfRule type="cellIs" dxfId="3241" priority="3242" stopIfTrue="1" operator="lessThan">
      <formula>$J$302</formula>
    </cfRule>
  </conditionalFormatting>
  <conditionalFormatting sqref="C303">
    <cfRule type="cellIs" dxfId="3240" priority="3241" stopIfTrue="1" operator="lessThan">
      <formula>$C$307</formula>
    </cfRule>
  </conditionalFormatting>
  <conditionalFormatting sqref="D303">
    <cfRule type="cellIs" dxfId="3239" priority="3240" stopIfTrue="1" operator="lessThan">
      <formula>$D$307</formula>
    </cfRule>
  </conditionalFormatting>
  <conditionalFormatting sqref="G303">
    <cfRule type="cellIs" dxfId="3238" priority="3239" stopIfTrue="1" operator="lessThan">
      <formula>$F$303</formula>
    </cfRule>
  </conditionalFormatting>
  <conditionalFormatting sqref="I303">
    <cfRule type="cellIs" dxfId="3237" priority="3238" stopIfTrue="1" operator="lessThan">
      <formula>$H$303</formula>
    </cfRule>
  </conditionalFormatting>
  <conditionalFormatting sqref="K303">
    <cfRule type="cellIs" dxfId="3236" priority="3237" stopIfTrue="1" operator="lessThan">
      <formula>$J$303</formula>
    </cfRule>
  </conditionalFormatting>
  <conditionalFormatting sqref="C310">
    <cfRule type="cellIs" dxfId="3235" priority="3236" stopIfTrue="1" operator="lessThan">
      <formula>$C$314</formula>
    </cfRule>
  </conditionalFormatting>
  <conditionalFormatting sqref="D310">
    <cfRule type="cellIs" dxfId="3234" priority="3235" stopIfTrue="1" operator="lessThan">
      <formula>$D$314</formula>
    </cfRule>
  </conditionalFormatting>
  <conditionalFormatting sqref="G310">
    <cfRule type="cellIs" dxfId="3233" priority="3234" stopIfTrue="1" operator="lessThan">
      <formula>$F$310</formula>
    </cfRule>
  </conditionalFormatting>
  <conditionalFormatting sqref="I310">
    <cfRule type="cellIs" dxfId="3232" priority="3233" stopIfTrue="1" operator="lessThan">
      <formula>$H$310</formula>
    </cfRule>
  </conditionalFormatting>
  <conditionalFormatting sqref="K310">
    <cfRule type="cellIs" dxfId="3231" priority="3232" stopIfTrue="1" operator="lessThan">
      <formula>$J$310</formula>
    </cfRule>
  </conditionalFormatting>
  <conditionalFormatting sqref="C311">
    <cfRule type="cellIs" dxfId="3230" priority="3231" stopIfTrue="1" operator="lessThan">
      <formula>$C$315</formula>
    </cfRule>
  </conditionalFormatting>
  <conditionalFormatting sqref="D311">
    <cfRule type="cellIs" dxfId="3229" priority="3230" stopIfTrue="1" operator="lessThan">
      <formula>$D$315</formula>
    </cfRule>
  </conditionalFormatting>
  <conditionalFormatting sqref="G311">
    <cfRule type="cellIs" dxfId="3228" priority="3229" stopIfTrue="1" operator="lessThan">
      <formula>$F$311</formula>
    </cfRule>
  </conditionalFormatting>
  <conditionalFormatting sqref="I311">
    <cfRule type="cellIs" dxfId="3227" priority="3228" stopIfTrue="1" operator="lessThan">
      <formula>$H$311</formula>
    </cfRule>
  </conditionalFormatting>
  <conditionalFormatting sqref="K311">
    <cfRule type="cellIs" dxfId="3226" priority="3227" stopIfTrue="1" operator="lessThan">
      <formula>$J$311</formula>
    </cfRule>
  </conditionalFormatting>
  <conditionalFormatting sqref="C318">
    <cfRule type="cellIs" dxfId="3225" priority="3226" stopIfTrue="1" operator="lessThan">
      <formula>$C$322</formula>
    </cfRule>
  </conditionalFormatting>
  <conditionalFormatting sqref="D318">
    <cfRule type="cellIs" dxfId="3224" priority="3225" stopIfTrue="1" operator="lessThan">
      <formula>$D$322</formula>
    </cfRule>
  </conditionalFormatting>
  <conditionalFormatting sqref="G318">
    <cfRule type="cellIs" dxfId="3223" priority="3224" stopIfTrue="1" operator="lessThan">
      <formula>$F$318</formula>
    </cfRule>
  </conditionalFormatting>
  <conditionalFormatting sqref="I318">
    <cfRule type="cellIs" dxfId="3222" priority="3223" stopIfTrue="1" operator="lessThan">
      <formula>$H$318</formula>
    </cfRule>
  </conditionalFormatting>
  <conditionalFormatting sqref="K318">
    <cfRule type="cellIs" dxfId="3221" priority="3222" stopIfTrue="1" operator="lessThan">
      <formula>$J$318</formula>
    </cfRule>
  </conditionalFormatting>
  <conditionalFormatting sqref="C319">
    <cfRule type="cellIs" dxfId="3220" priority="3221" stopIfTrue="1" operator="lessThan">
      <formula>$C$323</formula>
    </cfRule>
  </conditionalFormatting>
  <conditionalFormatting sqref="D319">
    <cfRule type="cellIs" dxfId="3219" priority="3220" stopIfTrue="1" operator="lessThan">
      <formula>$D$323</formula>
    </cfRule>
  </conditionalFormatting>
  <conditionalFormatting sqref="G319">
    <cfRule type="cellIs" dxfId="3218" priority="3219" stopIfTrue="1" operator="lessThan">
      <formula>$F$319</formula>
    </cfRule>
  </conditionalFormatting>
  <conditionalFormatting sqref="I319">
    <cfRule type="cellIs" dxfId="3217" priority="3218" stopIfTrue="1" operator="lessThan">
      <formula>$H$319</formula>
    </cfRule>
  </conditionalFormatting>
  <conditionalFormatting sqref="K319">
    <cfRule type="cellIs" dxfId="3216" priority="3217" stopIfTrue="1" operator="lessThan">
      <formula>$J$319</formula>
    </cfRule>
  </conditionalFormatting>
  <conditionalFormatting sqref="C326">
    <cfRule type="cellIs" dxfId="3215" priority="3216" stopIfTrue="1" operator="lessThan">
      <formula>$C$330</formula>
    </cfRule>
  </conditionalFormatting>
  <conditionalFormatting sqref="D326">
    <cfRule type="cellIs" dxfId="3214" priority="3215" stopIfTrue="1" operator="lessThan">
      <formula>$D$330</formula>
    </cfRule>
  </conditionalFormatting>
  <conditionalFormatting sqref="G326">
    <cfRule type="cellIs" dxfId="3213" priority="3214" stopIfTrue="1" operator="lessThan">
      <formula>$F$326</formula>
    </cfRule>
  </conditionalFormatting>
  <conditionalFormatting sqref="I326">
    <cfRule type="cellIs" dxfId="3212" priority="3213" stopIfTrue="1" operator="lessThan">
      <formula>$H$326</formula>
    </cfRule>
  </conditionalFormatting>
  <conditionalFormatting sqref="K326">
    <cfRule type="cellIs" dxfId="3211" priority="3212" stopIfTrue="1" operator="lessThan">
      <formula>$J$326</formula>
    </cfRule>
  </conditionalFormatting>
  <conditionalFormatting sqref="C327">
    <cfRule type="cellIs" dxfId="3210" priority="3211" stopIfTrue="1" operator="lessThan">
      <formula>$C$331</formula>
    </cfRule>
  </conditionalFormatting>
  <conditionalFormatting sqref="D327">
    <cfRule type="cellIs" dxfId="3209" priority="3210" stopIfTrue="1" operator="lessThan">
      <formula>$D$331</formula>
    </cfRule>
  </conditionalFormatting>
  <conditionalFormatting sqref="G327">
    <cfRule type="cellIs" dxfId="3208" priority="3209" stopIfTrue="1" operator="lessThan">
      <formula>$F$327</formula>
    </cfRule>
  </conditionalFormatting>
  <conditionalFormatting sqref="I327">
    <cfRule type="cellIs" dxfId="3207" priority="3208" stopIfTrue="1" operator="lessThan">
      <formula>$H$327</formula>
    </cfRule>
  </conditionalFormatting>
  <conditionalFormatting sqref="K327">
    <cfRule type="cellIs" dxfId="3206" priority="3207" stopIfTrue="1" operator="lessThan">
      <formula>$J$327</formula>
    </cfRule>
  </conditionalFormatting>
  <conditionalFormatting sqref="C334">
    <cfRule type="cellIs" dxfId="3205" priority="3206" stopIfTrue="1" operator="lessThan">
      <formula>$C$338</formula>
    </cfRule>
  </conditionalFormatting>
  <conditionalFormatting sqref="D334">
    <cfRule type="cellIs" dxfId="3204" priority="3205" stopIfTrue="1" operator="lessThan">
      <formula>$D$338</formula>
    </cfRule>
  </conditionalFormatting>
  <conditionalFormatting sqref="G334">
    <cfRule type="cellIs" dxfId="3203" priority="3204" stopIfTrue="1" operator="lessThan">
      <formula>$F$334</formula>
    </cfRule>
  </conditionalFormatting>
  <conditionalFormatting sqref="I334">
    <cfRule type="cellIs" dxfId="3202" priority="3203" stopIfTrue="1" operator="lessThan">
      <formula>$H$334</formula>
    </cfRule>
  </conditionalFormatting>
  <conditionalFormatting sqref="K334">
    <cfRule type="cellIs" dxfId="3201" priority="3202" stopIfTrue="1" operator="lessThan">
      <formula>$J$334</formula>
    </cfRule>
  </conditionalFormatting>
  <conditionalFormatting sqref="C335">
    <cfRule type="cellIs" dxfId="3200" priority="3201" stopIfTrue="1" operator="lessThan">
      <formula>$C$339</formula>
    </cfRule>
  </conditionalFormatting>
  <conditionalFormatting sqref="D335">
    <cfRule type="cellIs" dxfId="3199" priority="3200" stopIfTrue="1" operator="lessThan">
      <formula>$D$339</formula>
    </cfRule>
  </conditionalFormatting>
  <conditionalFormatting sqref="G335">
    <cfRule type="cellIs" dxfId="3198" priority="3199" stopIfTrue="1" operator="lessThan">
      <formula>$F$335</formula>
    </cfRule>
  </conditionalFormatting>
  <conditionalFormatting sqref="I335">
    <cfRule type="cellIs" dxfId="3197" priority="3198" stopIfTrue="1" operator="lessThan">
      <formula>$H$335</formula>
    </cfRule>
  </conditionalFormatting>
  <conditionalFormatting sqref="K335">
    <cfRule type="cellIs" dxfId="3196" priority="3197" stopIfTrue="1" operator="lessThan">
      <formula>$J$335</formula>
    </cfRule>
  </conditionalFormatting>
  <conditionalFormatting sqref="C342">
    <cfRule type="cellIs" dxfId="3195" priority="3196" stopIfTrue="1" operator="lessThan">
      <formula>$C$346</formula>
    </cfRule>
  </conditionalFormatting>
  <conditionalFormatting sqref="D342">
    <cfRule type="cellIs" dxfId="3194" priority="3195" stopIfTrue="1" operator="lessThan">
      <formula>$D$346</formula>
    </cfRule>
  </conditionalFormatting>
  <conditionalFormatting sqref="G342">
    <cfRule type="cellIs" dxfId="3193" priority="3194" stopIfTrue="1" operator="lessThan">
      <formula>$F$342</formula>
    </cfRule>
  </conditionalFormatting>
  <conditionalFormatting sqref="I342">
    <cfRule type="cellIs" dxfId="3192" priority="3193" stopIfTrue="1" operator="lessThan">
      <formula>$H$342</formula>
    </cfRule>
  </conditionalFormatting>
  <conditionalFormatting sqref="K342">
    <cfRule type="cellIs" dxfId="3191" priority="3192" stopIfTrue="1" operator="lessThan">
      <formula>$J$342</formula>
    </cfRule>
  </conditionalFormatting>
  <conditionalFormatting sqref="C343">
    <cfRule type="cellIs" dxfId="3190" priority="3191" stopIfTrue="1" operator="lessThan">
      <formula>$C$347</formula>
    </cfRule>
  </conditionalFormatting>
  <conditionalFormatting sqref="D343">
    <cfRule type="cellIs" dxfId="3189" priority="3190" stopIfTrue="1" operator="lessThan">
      <formula>$D$347</formula>
    </cfRule>
  </conditionalFormatting>
  <conditionalFormatting sqref="G343">
    <cfRule type="cellIs" dxfId="3188" priority="3189" stopIfTrue="1" operator="lessThan">
      <formula>$F$343</formula>
    </cfRule>
  </conditionalFormatting>
  <conditionalFormatting sqref="I343">
    <cfRule type="cellIs" dxfId="3187" priority="3188" stopIfTrue="1" operator="lessThan">
      <formula>$H$343</formula>
    </cfRule>
  </conditionalFormatting>
  <conditionalFormatting sqref="K343">
    <cfRule type="cellIs" dxfId="3186" priority="3187" stopIfTrue="1" operator="lessThan">
      <formula>$J$343</formula>
    </cfRule>
  </conditionalFormatting>
  <conditionalFormatting sqref="C350">
    <cfRule type="cellIs" dxfId="3185" priority="3186" stopIfTrue="1" operator="lessThan">
      <formula>$C$354</formula>
    </cfRule>
  </conditionalFormatting>
  <conditionalFormatting sqref="D350">
    <cfRule type="cellIs" dxfId="3184" priority="3185" stopIfTrue="1" operator="lessThan">
      <formula>$D$354</formula>
    </cfRule>
  </conditionalFormatting>
  <conditionalFormatting sqref="G350">
    <cfRule type="cellIs" dxfId="3183" priority="3184" stopIfTrue="1" operator="lessThan">
      <formula>$F$350</formula>
    </cfRule>
  </conditionalFormatting>
  <conditionalFormatting sqref="I350">
    <cfRule type="cellIs" dxfId="3182" priority="3183" stopIfTrue="1" operator="lessThan">
      <formula>$H$350</formula>
    </cfRule>
  </conditionalFormatting>
  <conditionalFormatting sqref="K350">
    <cfRule type="cellIs" dxfId="3181" priority="3182" stopIfTrue="1" operator="lessThan">
      <formula>$J$350</formula>
    </cfRule>
  </conditionalFormatting>
  <conditionalFormatting sqref="C351">
    <cfRule type="cellIs" dxfId="3180" priority="3181" stopIfTrue="1" operator="lessThan">
      <formula>$C$355</formula>
    </cfRule>
  </conditionalFormatting>
  <conditionalFormatting sqref="D351">
    <cfRule type="cellIs" dxfId="3179" priority="3180" stopIfTrue="1" operator="lessThan">
      <formula>$D$355</formula>
    </cfRule>
  </conditionalFormatting>
  <conditionalFormatting sqref="G351">
    <cfRule type="cellIs" dxfId="3178" priority="3179" stopIfTrue="1" operator="lessThan">
      <formula>$F$351</formula>
    </cfRule>
  </conditionalFormatting>
  <conditionalFormatting sqref="I351">
    <cfRule type="cellIs" dxfId="3177" priority="3178" stopIfTrue="1" operator="lessThan">
      <formula>$H$351</formula>
    </cfRule>
  </conditionalFormatting>
  <conditionalFormatting sqref="K351">
    <cfRule type="cellIs" dxfId="3176" priority="3177" stopIfTrue="1" operator="lessThan">
      <formula>$J$351</formula>
    </cfRule>
  </conditionalFormatting>
  <conditionalFormatting sqref="C358">
    <cfRule type="cellIs" dxfId="3175" priority="3176" stopIfTrue="1" operator="lessThan">
      <formula>$C$362</formula>
    </cfRule>
  </conditionalFormatting>
  <conditionalFormatting sqref="D358">
    <cfRule type="cellIs" dxfId="3174" priority="3175" stopIfTrue="1" operator="lessThan">
      <formula>$D$362</formula>
    </cfRule>
  </conditionalFormatting>
  <conditionalFormatting sqref="G358">
    <cfRule type="cellIs" dxfId="3173" priority="3174" stopIfTrue="1" operator="lessThan">
      <formula>$F$358</formula>
    </cfRule>
  </conditionalFormatting>
  <conditionalFormatting sqref="I358">
    <cfRule type="cellIs" dxfId="3172" priority="3173" stopIfTrue="1" operator="lessThan">
      <formula>$H$358</formula>
    </cfRule>
  </conditionalFormatting>
  <conditionalFormatting sqref="K358">
    <cfRule type="cellIs" dxfId="3171" priority="3172" stopIfTrue="1" operator="lessThan">
      <formula>$J$358</formula>
    </cfRule>
  </conditionalFormatting>
  <conditionalFormatting sqref="C359">
    <cfRule type="cellIs" dxfId="3170" priority="3171" stopIfTrue="1" operator="lessThan">
      <formula>$C$363</formula>
    </cfRule>
  </conditionalFormatting>
  <conditionalFormatting sqref="D359">
    <cfRule type="cellIs" dxfId="3169" priority="3170" stopIfTrue="1" operator="lessThan">
      <formula>$D$363</formula>
    </cfRule>
  </conditionalFormatting>
  <conditionalFormatting sqref="G359">
    <cfRule type="cellIs" dxfId="3168" priority="3169" stopIfTrue="1" operator="lessThan">
      <formula>$F$359</formula>
    </cfRule>
  </conditionalFormatting>
  <conditionalFormatting sqref="I359">
    <cfRule type="cellIs" dxfId="3167" priority="3168" stopIfTrue="1" operator="lessThan">
      <formula>$H$359</formula>
    </cfRule>
  </conditionalFormatting>
  <conditionalFormatting sqref="K359">
    <cfRule type="cellIs" dxfId="3166" priority="3167" stopIfTrue="1" operator="lessThan">
      <formula>$J$359</formula>
    </cfRule>
  </conditionalFormatting>
  <conditionalFormatting sqref="C7">
    <cfRule type="cellIs" dxfId="3165" priority="3166" stopIfTrue="1" operator="lessThan">
      <formula>$C$11</formula>
    </cfRule>
  </conditionalFormatting>
  <conditionalFormatting sqref="D7">
    <cfRule type="cellIs" dxfId="3164" priority="3165" stopIfTrue="1" operator="lessThan">
      <formula>$D$11</formula>
    </cfRule>
  </conditionalFormatting>
  <conditionalFormatting sqref="G7">
    <cfRule type="cellIs" dxfId="3163" priority="3163" stopIfTrue="1" operator="lessThan">
      <formula>$F$7</formula>
    </cfRule>
    <cfRule type="cellIs" dxfId="3162" priority="3164" stopIfTrue="1" operator="lessThan">
      <formula>$F$7</formula>
    </cfRule>
  </conditionalFormatting>
  <conditionalFormatting sqref="I7">
    <cfRule type="cellIs" dxfId="3161" priority="3162" stopIfTrue="1" operator="lessThan">
      <formula>$H$7</formula>
    </cfRule>
  </conditionalFormatting>
  <conditionalFormatting sqref="K7">
    <cfRule type="cellIs" dxfId="3160" priority="3161" stopIfTrue="1" operator="lessThan">
      <formula>$J$7</formula>
    </cfRule>
  </conditionalFormatting>
  <conditionalFormatting sqref="C8">
    <cfRule type="cellIs" dxfId="3159" priority="3160" stopIfTrue="1" operator="lessThan">
      <formula>$C$12</formula>
    </cfRule>
  </conditionalFormatting>
  <conditionalFormatting sqref="D8">
    <cfRule type="cellIs" dxfId="3158" priority="3159" stopIfTrue="1" operator="lessThan">
      <formula>$D$12</formula>
    </cfRule>
  </conditionalFormatting>
  <conditionalFormatting sqref="G8">
    <cfRule type="cellIs" dxfId="3157" priority="3157" stopIfTrue="1" operator="lessThan">
      <formula>$F$8</formula>
    </cfRule>
    <cfRule type="cellIs" dxfId="3156" priority="3158" stopIfTrue="1" operator="greaterThan">
      <formula>$F$8</formula>
    </cfRule>
  </conditionalFormatting>
  <conditionalFormatting sqref="I8">
    <cfRule type="cellIs" dxfId="3155" priority="3156" stopIfTrue="1" operator="lessThan">
      <formula>$H$8</formula>
    </cfRule>
  </conditionalFormatting>
  <conditionalFormatting sqref="K8">
    <cfRule type="cellIs" dxfId="3154" priority="3155" stopIfTrue="1" operator="lessThan">
      <formula>$J$8</formula>
    </cfRule>
  </conditionalFormatting>
  <conditionalFormatting sqref="C14">
    <cfRule type="cellIs" dxfId="3153" priority="3154" stopIfTrue="1" operator="lessThan">
      <formula>$C$18</formula>
    </cfRule>
  </conditionalFormatting>
  <conditionalFormatting sqref="D14">
    <cfRule type="cellIs" dxfId="3152" priority="3153" stopIfTrue="1" operator="lessThan">
      <formula>$D$18</formula>
    </cfRule>
  </conditionalFormatting>
  <conditionalFormatting sqref="I14">
    <cfRule type="cellIs" dxfId="3151" priority="3152" stopIfTrue="1" operator="lessThan">
      <formula>$H$14</formula>
    </cfRule>
  </conditionalFormatting>
  <conditionalFormatting sqref="K14">
    <cfRule type="cellIs" dxfId="3150" priority="3151" stopIfTrue="1" operator="lessThan">
      <formula>$J$14</formula>
    </cfRule>
  </conditionalFormatting>
  <conditionalFormatting sqref="C15">
    <cfRule type="cellIs" dxfId="3149" priority="3150" stopIfTrue="1" operator="lessThan">
      <formula>$C$19</formula>
    </cfRule>
  </conditionalFormatting>
  <conditionalFormatting sqref="D15">
    <cfRule type="cellIs" dxfId="3148" priority="3149" stopIfTrue="1" operator="lessThan">
      <formula>$D$19</formula>
    </cfRule>
  </conditionalFormatting>
  <conditionalFormatting sqref="I15">
    <cfRule type="cellIs" dxfId="3147" priority="3148" stopIfTrue="1" operator="lessThan">
      <formula>$H$15</formula>
    </cfRule>
  </conditionalFormatting>
  <conditionalFormatting sqref="K15">
    <cfRule type="cellIs" dxfId="3146" priority="3147" stopIfTrue="1" operator="lessThan">
      <formula>$J$15</formula>
    </cfRule>
  </conditionalFormatting>
  <conditionalFormatting sqref="C22">
    <cfRule type="cellIs" dxfId="3145" priority="3146" stopIfTrue="1" operator="lessThan">
      <formula>$C$26</formula>
    </cfRule>
  </conditionalFormatting>
  <conditionalFormatting sqref="D22">
    <cfRule type="cellIs" dxfId="3144" priority="3145" stopIfTrue="1" operator="lessThan">
      <formula>$D$26</formula>
    </cfRule>
  </conditionalFormatting>
  <conditionalFormatting sqref="G22">
    <cfRule type="cellIs" dxfId="3143" priority="3144" stopIfTrue="1" operator="lessThan">
      <formula>$F$22</formula>
    </cfRule>
  </conditionalFormatting>
  <conditionalFormatting sqref="I22">
    <cfRule type="cellIs" dxfId="3142" priority="3143" stopIfTrue="1" operator="lessThan">
      <formula>$H$22</formula>
    </cfRule>
  </conditionalFormatting>
  <conditionalFormatting sqref="K22">
    <cfRule type="cellIs" dxfId="3141" priority="3142" stopIfTrue="1" operator="lessThan">
      <formula>$J$22</formula>
    </cfRule>
  </conditionalFormatting>
  <conditionalFormatting sqref="C23">
    <cfRule type="cellIs" dxfId="3140" priority="3141" stopIfTrue="1" operator="lessThan">
      <formula>$C$27</formula>
    </cfRule>
  </conditionalFormatting>
  <conditionalFormatting sqref="D23">
    <cfRule type="cellIs" dxfId="3139" priority="3140" stopIfTrue="1" operator="lessThan">
      <formula>$D$27</formula>
    </cfRule>
  </conditionalFormatting>
  <conditionalFormatting sqref="G23">
    <cfRule type="cellIs" dxfId="3138" priority="3139" stopIfTrue="1" operator="lessThan">
      <formula>$F$23</formula>
    </cfRule>
  </conditionalFormatting>
  <conditionalFormatting sqref="I23">
    <cfRule type="cellIs" dxfId="3137" priority="3138" stopIfTrue="1" operator="lessThan">
      <formula>$H$23</formula>
    </cfRule>
  </conditionalFormatting>
  <conditionalFormatting sqref="K23">
    <cfRule type="cellIs" dxfId="3136" priority="3137" stopIfTrue="1" operator="lessThan">
      <formula>$J$23</formula>
    </cfRule>
  </conditionalFormatting>
  <conditionalFormatting sqref="C30">
    <cfRule type="cellIs" dxfId="3135" priority="3136" stopIfTrue="1" operator="lessThan">
      <formula>$C$34</formula>
    </cfRule>
  </conditionalFormatting>
  <conditionalFormatting sqref="D30">
    <cfRule type="cellIs" dxfId="3134" priority="3135" stopIfTrue="1" operator="lessThan">
      <formula>$D$34</formula>
    </cfRule>
  </conditionalFormatting>
  <conditionalFormatting sqref="G30">
    <cfRule type="cellIs" dxfId="3133" priority="3134" stopIfTrue="1" operator="lessThan">
      <formula>$F$30</formula>
    </cfRule>
  </conditionalFormatting>
  <conditionalFormatting sqref="I30">
    <cfRule type="cellIs" dxfId="3132" priority="3133" stopIfTrue="1" operator="lessThan">
      <formula>$H$30</formula>
    </cfRule>
  </conditionalFormatting>
  <conditionalFormatting sqref="K30">
    <cfRule type="cellIs" dxfId="3131" priority="3132" stopIfTrue="1" operator="lessThan">
      <formula>$J$30</formula>
    </cfRule>
  </conditionalFormatting>
  <conditionalFormatting sqref="C31">
    <cfRule type="cellIs" dxfId="3130" priority="3131" stopIfTrue="1" operator="lessThan">
      <formula>$C$35</formula>
    </cfRule>
  </conditionalFormatting>
  <conditionalFormatting sqref="D31">
    <cfRule type="cellIs" dxfId="3129" priority="3130" stopIfTrue="1" operator="lessThan">
      <formula>$D$35</formula>
    </cfRule>
  </conditionalFormatting>
  <conditionalFormatting sqref="G31">
    <cfRule type="cellIs" dxfId="3128" priority="3129" stopIfTrue="1" operator="lessThan">
      <formula>$F$31</formula>
    </cfRule>
  </conditionalFormatting>
  <conditionalFormatting sqref="I31">
    <cfRule type="cellIs" dxfId="3127" priority="3128" stopIfTrue="1" operator="lessThan">
      <formula>$H$31</formula>
    </cfRule>
  </conditionalFormatting>
  <conditionalFormatting sqref="K31">
    <cfRule type="cellIs" dxfId="3126" priority="3127" stopIfTrue="1" operator="lessThan">
      <formula>$J$31</formula>
    </cfRule>
  </conditionalFormatting>
  <conditionalFormatting sqref="C38">
    <cfRule type="cellIs" dxfId="3125" priority="3126" stopIfTrue="1" operator="lessThan">
      <formula>$C$42</formula>
    </cfRule>
  </conditionalFormatting>
  <conditionalFormatting sqref="D38">
    <cfRule type="cellIs" dxfId="3124" priority="3125" stopIfTrue="1" operator="lessThan">
      <formula>$D$42</formula>
    </cfRule>
  </conditionalFormatting>
  <conditionalFormatting sqref="G38">
    <cfRule type="cellIs" dxfId="3123" priority="3124" stopIfTrue="1" operator="lessThan">
      <formula>$F$38</formula>
    </cfRule>
  </conditionalFormatting>
  <conditionalFormatting sqref="I38">
    <cfRule type="cellIs" dxfId="3122" priority="3123" stopIfTrue="1" operator="lessThan">
      <formula>$H$38</formula>
    </cfRule>
  </conditionalFormatting>
  <conditionalFormatting sqref="K38">
    <cfRule type="cellIs" dxfId="3121" priority="3122" stopIfTrue="1" operator="lessThan">
      <formula>$J$38</formula>
    </cfRule>
  </conditionalFormatting>
  <conditionalFormatting sqref="C39">
    <cfRule type="cellIs" dxfId="3120" priority="3121" stopIfTrue="1" operator="lessThan">
      <formula>$C$43</formula>
    </cfRule>
  </conditionalFormatting>
  <conditionalFormatting sqref="D39">
    <cfRule type="cellIs" dxfId="3119" priority="3120" stopIfTrue="1" operator="lessThan">
      <formula>$D$43</formula>
    </cfRule>
  </conditionalFormatting>
  <conditionalFormatting sqref="G39">
    <cfRule type="cellIs" dxfId="3118" priority="3119" stopIfTrue="1" operator="lessThan">
      <formula>$F$39</formula>
    </cfRule>
  </conditionalFormatting>
  <conditionalFormatting sqref="I39">
    <cfRule type="cellIs" dxfId="3117" priority="3118" stopIfTrue="1" operator="lessThan">
      <formula>$H$39</formula>
    </cfRule>
  </conditionalFormatting>
  <conditionalFormatting sqref="K39">
    <cfRule type="cellIs" dxfId="3116" priority="3117" stopIfTrue="1" operator="lessThan">
      <formula>$J$39</formula>
    </cfRule>
  </conditionalFormatting>
  <conditionalFormatting sqref="C46">
    <cfRule type="cellIs" dxfId="3115" priority="3116" stopIfTrue="1" operator="lessThan">
      <formula>$C$50</formula>
    </cfRule>
  </conditionalFormatting>
  <conditionalFormatting sqref="D46">
    <cfRule type="cellIs" dxfId="3114" priority="3115" stopIfTrue="1" operator="lessThan">
      <formula>$D$50</formula>
    </cfRule>
  </conditionalFormatting>
  <conditionalFormatting sqref="G46">
    <cfRule type="cellIs" dxfId="3113" priority="3114" stopIfTrue="1" operator="lessThan">
      <formula>$F$46</formula>
    </cfRule>
  </conditionalFormatting>
  <conditionalFormatting sqref="I46">
    <cfRule type="cellIs" dxfId="3112" priority="3113" stopIfTrue="1" operator="lessThan">
      <formula>$H$46</formula>
    </cfRule>
  </conditionalFormatting>
  <conditionalFormatting sqref="K46">
    <cfRule type="cellIs" dxfId="3111" priority="3112" stopIfTrue="1" operator="lessThan">
      <formula>$J$46</formula>
    </cfRule>
  </conditionalFormatting>
  <conditionalFormatting sqref="C47">
    <cfRule type="cellIs" dxfId="3110" priority="3111" stopIfTrue="1" operator="lessThan">
      <formula>$C$51</formula>
    </cfRule>
  </conditionalFormatting>
  <conditionalFormatting sqref="D47">
    <cfRule type="cellIs" dxfId="3109" priority="3110" stopIfTrue="1" operator="lessThan">
      <formula>$D$51</formula>
    </cfRule>
  </conditionalFormatting>
  <conditionalFormatting sqref="G47">
    <cfRule type="cellIs" dxfId="3108" priority="3109" stopIfTrue="1" operator="lessThan">
      <formula>$F$47</formula>
    </cfRule>
  </conditionalFormatting>
  <conditionalFormatting sqref="I47">
    <cfRule type="cellIs" dxfId="3107" priority="3108" stopIfTrue="1" operator="lessThan">
      <formula>$H$47</formula>
    </cfRule>
  </conditionalFormatting>
  <conditionalFormatting sqref="K47">
    <cfRule type="cellIs" dxfId="3106" priority="3107" stopIfTrue="1" operator="lessThan">
      <formula>$J$47</formula>
    </cfRule>
  </conditionalFormatting>
  <conditionalFormatting sqref="C54">
    <cfRule type="cellIs" dxfId="3105" priority="3106" stopIfTrue="1" operator="lessThan">
      <formula>$C$58</formula>
    </cfRule>
  </conditionalFormatting>
  <conditionalFormatting sqref="D54">
    <cfRule type="cellIs" dxfId="3104" priority="3105" stopIfTrue="1" operator="lessThan">
      <formula>$D$58</formula>
    </cfRule>
  </conditionalFormatting>
  <conditionalFormatting sqref="G54">
    <cfRule type="cellIs" dxfId="3103" priority="3104" stopIfTrue="1" operator="lessThan">
      <formula>$F$54</formula>
    </cfRule>
  </conditionalFormatting>
  <conditionalFormatting sqref="I54">
    <cfRule type="cellIs" dxfId="3102" priority="3103" stopIfTrue="1" operator="lessThan">
      <formula>$H$54</formula>
    </cfRule>
  </conditionalFormatting>
  <conditionalFormatting sqref="K54">
    <cfRule type="cellIs" dxfId="3101" priority="3102" stopIfTrue="1" operator="lessThan">
      <formula>$J$54</formula>
    </cfRule>
  </conditionalFormatting>
  <conditionalFormatting sqref="C55">
    <cfRule type="cellIs" dxfId="3100" priority="3101" stopIfTrue="1" operator="lessThan">
      <formula>$C$59</formula>
    </cfRule>
  </conditionalFormatting>
  <conditionalFormatting sqref="D55">
    <cfRule type="cellIs" dxfId="3099" priority="3100" stopIfTrue="1" operator="lessThan">
      <formula>$D$59</formula>
    </cfRule>
  </conditionalFormatting>
  <conditionalFormatting sqref="G55">
    <cfRule type="cellIs" dxfId="3098" priority="3099" stopIfTrue="1" operator="lessThan">
      <formula>$F$55</formula>
    </cfRule>
  </conditionalFormatting>
  <conditionalFormatting sqref="I55">
    <cfRule type="cellIs" dxfId="3097" priority="3098" stopIfTrue="1" operator="lessThan">
      <formula>$H$55</formula>
    </cfRule>
  </conditionalFormatting>
  <conditionalFormatting sqref="K55">
    <cfRule type="cellIs" dxfId="3096" priority="3097" stopIfTrue="1" operator="lessThan">
      <formula>$J$55</formula>
    </cfRule>
  </conditionalFormatting>
  <conditionalFormatting sqref="C62">
    <cfRule type="cellIs" dxfId="3095" priority="3096" stopIfTrue="1" operator="lessThan">
      <formula>$C$66</formula>
    </cfRule>
  </conditionalFormatting>
  <conditionalFormatting sqref="D62">
    <cfRule type="cellIs" dxfId="3094" priority="3095" stopIfTrue="1" operator="lessThan">
      <formula>$D$66</formula>
    </cfRule>
  </conditionalFormatting>
  <conditionalFormatting sqref="G62">
    <cfRule type="cellIs" dxfId="3093" priority="3094" stopIfTrue="1" operator="lessThan">
      <formula>$F$62</formula>
    </cfRule>
  </conditionalFormatting>
  <conditionalFormatting sqref="I62">
    <cfRule type="cellIs" dxfId="3092" priority="3093" stopIfTrue="1" operator="lessThan">
      <formula>$H$62</formula>
    </cfRule>
  </conditionalFormatting>
  <conditionalFormatting sqref="K62">
    <cfRule type="cellIs" dxfId="3091" priority="3092" stopIfTrue="1" operator="lessThan">
      <formula>$J$62</formula>
    </cfRule>
  </conditionalFormatting>
  <conditionalFormatting sqref="C63">
    <cfRule type="cellIs" dxfId="3090" priority="3091" stopIfTrue="1" operator="lessThan">
      <formula>$C$67</formula>
    </cfRule>
  </conditionalFormatting>
  <conditionalFormatting sqref="D63">
    <cfRule type="cellIs" dxfId="3089" priority="3090" stopIfTrue="1" operator="lessThan">
      <formula>$D$67</formula>
    </cfRule>
  </conditionalFormatting>
  <conditionalFormatting sqref="G63">
    <cfRule type="cellIs" dxfId="3088" priority="3089" stopIfTrue="1" operator="lessThan">
      <formula>$F$63</formula>
    </cfRule>
  </conditionalFormatting>
  <conditionalFormatting sqref="I63">
    <cfRule type="cellIs" dxfId="3087" priority="3088" stopIfTrue="1" operator="lessThan">
      <formula>$H$63</formula>
    </cfRule>
  </conditionalFormatting>
  <conditionalFormatting sqref="K63">
    <cfRule type="cellIs" dxfId="3086" priority="3087" stopIfTrue="1" operator="lessThan">
      <formula>$J$63</formula>
    </cfRule>
  </conditionalFormatting>
  <conditionalFormatting sqref="C70">
    <cfRule type="cellIs" dxfId="3085" priority="3086" stopIfTrue="1" operator="lessThan">
      <formula>$C$74</formula>
    </cfRule>
  </conditionalFormatting>
  <conditionalFormatting sqref="D70">
    <cfRule type="cellIs" dxfId="3084" priority="3085" stopIfTrue="1" operator="lessThan">
      <formula>$D$74</formula>
    </cfRule>
  </conditionalFormatting>
  <conditionalFormatting sqref="G70">
    <cfRule type="cellIs" dxfId="3083" priority="3084" stopIfTrue="1" operator="lessThan">
      <formula>$F$70</formula>
    </cfRule>
  </conditionalFormatting>
  <conditionalFormatting sqref="I70">
    <cfRule type="cellIs" dxfId="3082" priority="3083" stopIfTrue="1" operator="lessThan">
      <formula>$H$70</formula>
    </cfRule>
  </conditionalFormatting>
  <conditionalFormatting sqref="K70">
    <cfRule type="cellIs" dxfId="3081" priority="3082" stopIfTrue="1" operator="lessThan">
      <formula>$J$70</formula>
    </cfRule>
  </conditionalFormatting>
  <conditionalFormatting sqref="C71">
    <cfRule type="cellIs" dxfId="3080" priority="3081" stopIfTrue="1" operator="lessThan">
      <formula>$C$75</formula>
    </cfRule>
  </conditionalFormatting>
  <conditionalFormatting sqref="D71">
    <cfRule type="cellIs" dxfId="3079" priority="3080" stopIfTrue="1" operator="lessThan">
      <formula>$D$75</formula>
    </cfRule>
  </conditionalFormatting>
  <conditionalFormatting sqref="G71">
    <cfRule type="cellIs" dxfId="3078" priority="3079" stopIfTrue="1" operator="lessThan">
      <formula>$F$71</formula>
    </cfRule>
  </conditionalFormatting>
  <conditionalFormatting sqref="I71">
    <cfRule type="cellIs" dxfId="3077" priority="3078" stopIfTrue="1" operator="lessThan">
      <formula>$H$71</formula>
    </cfRule>
  </conditionalFormatting>
  <conditionalFormatting sqref="K71">
    <cfRule type="cellIs" dxfId="3076" priority="3077" stopIfTrue="1" operator="lessThan">
      <formula>$J$71</formula>
    </cfRule>
  </conditionalFormatting>
  <conditionalFormatting sqref="C78">
    <cfRule type="cellIs" dxfId="3075" priority="3076" stopIfTrue="1" operator="lessThan">
      <formula>$C$82</formula>
    </cfRule>
  </conditionalFormatting>
  <conditionalFormatting sqref="D78">
    <cfRule type="cellIs" dxfId="3074" priority="3075" stopIfTrue="1" operator="lessThan">
      <formula>$D$82</formula>
    </cfRule>
  </conditionalFormatting>
  <conditionalFormatting sqref="G78">
    <cfRule type="cellIs" dxfId="3073" priority="3074" stopIfTrue="1" operator="lessThan">
      <formula>$F$78</formula>
    </cfRule>
  </conditionalFormatting>
  <conditionalFormatting sqref="I78">
    <cfRule type="cellIs" dxfId="3072" priority="3073" stopIfTrue="1" operator="lessThan">
      <formula>$H$78</formula>
    </cfRule>
  </conditionalFormatting>
  <conditionalFormatting sqref="K78">
    <cfRule type="cellIs" dxfId="3071" priority="3072" stopIfTrue="1" operator="lessThan">
      <formula>$J$78</formula>
    </cfRule>
  </conditionalFormatting>
  <conditionalFormatting sqref="C79">
    <cfRule type="cellIs" dxfId="3070" priority="3071" stopIfTrue="1" operator="lessThan">
      <formula>$C$83</formula>
    </cfRule>
  </conditionalFormatting>
  <conditionalFormatting sqref="D79">
    <cfRule type="cellIs" dxfId="3069" priority="3070" stopIfTrue="1" operator="lessThan">
      <formula>$D$83</formula>
    </cfRule>
  </conditionalFormatting>
  <conditionalFormatting sqref="G79">
    <cfRule type="cellIs" dxfId="3068" priority="3069" stopIfTrue="1" operator="lessThan">
      <formula>$F$79</formula>
    </cfRule>
  </conditionalFormatting>
  <conditionalFormatting sqref="I79">
    <cfRule type="cellIs" dxfId="3067" priority="3068" stopIfTrue="1" operator="lessThan">
      <formula>$H$79</formula>
    </cfRule>
  </conditionalFormatting>
  <conditionalFormatting sqref="K79">
    <cfRule type="cellIs" dxfId="3066" priority="3067" stopIfTrue="1" operator="lessThan">
      <formula>$J$79</formula>
    </cfRule>
  </conditionalFormatting>
  <conditionalFormatting sqref="C86">
    <cfRule type="cellIs" dxfId="3065" priority="3066" stopIfTrue="1" operator="lessThan">
      <formula>$C$90</formula>
    </cfRule>
  </conditionalFormatting>
  <conditionalFormatting sqref="D86">
    <cfRule type="cellIs" dxfId="3064" priority="3065" stopIfTrue="1" operator="lessThan">
      <formula>$D$90</formula>
    </cfRule>
  </conditionalFormatting>
  <conditionalFormatting sqref="G86">
    <cfRule type="cellIs" dxfId="3063" priority="3064" stopIfTrue="1" operator="lessThan">
      <formula>$F$86</formula>
    </cfRule>
  </conditionalFormatting>
  <conditionalFormatting sqref="I86">
    <cfRule type="cellIs" dxfId="3062" priority="3063" stopIfTrue="1" operator="lessThan">
      <formula>$H$86</formula>
    </cfRule>
  </conditionalFormatting>
  <conditionalFormatting sqref="K86">
    <cfRule type="cellIs" dxfId="3061" priority="3062" stopIfTrue="1" operator="lessThan">
      <formula>$J$86</formula>
    </cfRule>
  </conditionalFormatting>
  <conditionalFormatting sqref="C87">
    <cfRule type="cellIs" dxfId="3060" priority="3061" stopIfTrue="1" operator="lessThan">
      <formula>$C$91</formula>
    </cfRule>
  </conditionalFormatting>
  <conditionalFormatting sqref="D87">
    <cfRule type="cellIs" dxfId="3059" priority="3060" stopIfTrue="1" operator="lessThan">
      <formula>$D$91</formula>
    </cfRule>
  </conditionalFormatting>
  <conditionalFormatting sqref="G87">
    <cfRule type="cellIs" dxfId="3058" priority="3059" stopIfTrue="1" operator="lessThan">
      <formula>$F$87</formula>
    </cfRule>
  </conditionalFormatting>
  <conditionalFormatting sqref="I87">
    <cfRule type="cellIs" dxfId="3057" priority="3058" stopIfTrue="1" operator="lessThan">
      <formula>$H$87</formula>
    </cfRule>
  </conditionalFormatting>
  <conditionalFormatting sqref="K87">
    <cfRule type="cellIs" dxfId="3056" priority="3057" stopIfTrue="1" operator="lessThan">
      <formula>$J$87</formula>
    </cfRule>
  </conditionalFormatting>
  <conditionalFormatting sqref="C94">
    <cfRule type="cellIs" dxfId="3055" priority="3056" stopIfTrue="1" operator="lessThan">
      <formula>$C$98</formula>
    </cfRule>
  </conditionalFormatting>
  <conditionalFormatting sqref="D94">
    <cfRule type="cellIs" dxfId="3054" priority="3055" stopIfTrue="1" operator="lessThan">
      <formula>$D$98</formula>
    </cfRule>
  </conditionalFormatting>
  <conditionalFormatting sqref="G94">
    <cfRule type="cellIs" dxfId="3053" priority="3054" stopIfTrue="1" operator="lessThan">
      <formula>$F$94</formula>
    </cfRule>
  </conditionalFormatting>
  <conditionalFormatting sqref="I94">
    <cfRule type="cellIs" dxfId="3052" priority="3053" stopIfTrue="1" operator="lessThan">
      <formula>$H$94</formula>
    </cfRule>
  </conditionalFormatting>
  <conditionalFormatting sqref="K94">
    <cfRule type="cellIs" dxfId="3051" priority="3052" stopIfTrue="1" operator="lessThan">
      <formula>$J$94</formula>
    </cfRule>
  </conditionalFormatting>
  <conditionalFormatting sqref="C95">
    <cfRule type="cellIs" dxfId="3050" priority="3051" stopIfTrue="1" operator="lessThan">
      <formula>$C$99</formula>
    </cfRule>
  </conditionalFormatting>
  <conditionalFormatting sqref="D95">
    <cfRule type="cellIs" dxfId="3049" priority="3050" stopIfTrue="1" operator="lessThan">
      <formula>$D$99</formula>
    </cfRule>
  </conditionalFormatting>
  <conditionalFormatting sqref="G95">
    <cfRule type="cellIs" dxfId="3048" priority="3049" stopIfTrue="1" operator="lessThan">
      <formula>$F$95</formula>
    </cfRule>
  </conditionalFormatting>
  <conditionalFormatting sqref="I95">
    <cfRule type="cellIs" dxfId="3047" priority="3048" stopIfTrue="1" operator="lessThan">
      <formula>$H$95</formula>
    </cfRule>
  </conditionalFormatting>
  <conditionalFormatting sqref="K95">
    <cfRule type="cellIs" dxfId="3046" priority="3047" stopIfTrue="1" operator="lessThan">
      <formula>$J$95</formula>
    </cfRule>
  </conditionalFormatting>
  <conditionalFormatting sqref="C102">
    <cfRule type="cellIs" dxfId="3045" priority="3046" stopIfTrue="1" operator="lessThan">
      <formula>$C$106</formula>
    </cfRule>
  </conditionalFormatting>
  <conditionalFormatting sqref="D102">
    <cfRule type="cellIs" dxfId="3044" priority="3045" stopIfTrue="1" operator="lessThan">
      <formula>$D$106</formula>
    </cfRule>
  </conditionalFormatting>
  <conditionalFormatting sqref="G102">
    <cfRule type="cellIs" dxfId="3043" priority="3044" stopIfTrue="1" operator="lessThan">
      <formula>$F$102</formula>
    </cfRule>
  </conditionalFormatting>
  <conditionalFormatting sqref="I102">
    <cfRule type="cellIs" dxfId="3042" priority="3043" stopIfTrue="1" operator="lessThan">
      <formula>$H$102</formula>
    </cfRule>
  </conditionalFormatting>
  <conditionalFormatting sqref="K102">
    <cfRule type="cellIs" dxfId="3041" priority="3042" stopIfTrue="1" operator="lessThan">
      <formula>$J$102</formula>
    </cfRule>
  </conditionalFormatting>
  <conditionalFormatting sqref="C103">
    <cfRule type="cellIs" dxfId="3040" priority="3041" stopIfTrue="1" operator="lessThan">
      <formula>$C$107</formula>
    </cfRule>
  </conditionalFormatting>
  <conditionalFormatting sqref="D103">
    <cfRule type="cellIs" dxfId="3039" priority="3040" stopIfTrue="1" operator="lessThan">
      <formula>$D$107</formula>
    </cfRule>
  </conditionalFormatting>
  <conditionalFormatting sqref="G103">
    <cfRule type="cellIs" dxfId="3038" priority="3039" stopIfTrue="1" operator="lessThan">
      <formula>$F$103</formula>
    </cfRule>
  </conditionalFormatting>
  <conditionalFormatting sqref="I103">
    <cfRule type="cellIs" dxfId="3037" priority="3038" stopIfTrue="1" operator="lessThan">
      <formula>$H$103</formula>
    </cfRule>
  </conditionalFormatting>
  <conditionalFormatting sqref="K103">
    <cfRule type="cellIs" dxfId="3036" priority="3037" stopIfTrue="1" operator="lessThan">
      <formula>$J$103</formula>
    </cfRule>
  </conditionalFormatting>
  <conditionalFormatting sqref="C110">
    <cfRule type="cellIs" dxfId="3035" priority="3036" stopIfTrue="1" operator="lessThan">
      <formula>$C$114</formula>
    </cfRule>
  </conditionalFormatting>
  <conditionalFormatting sqref="D110">
    <cfRule type="cellIs" dxfId="3034" priority="3035" stopIfTrue="1" operator="lessThan">
      <formula>$D$114</formula>
    </cfRule>
  </conditionalFormatting>
  <conditionalFormatting sqref="G110">
    <cfRule type="cellIs" dxfId="3033" priority="3034" stopIfTrue="1" operator="lessThan">
      <formula>$F$110</formula>
    </cfRule>
  </conditionalFormatting>
  <conditionalFormatting sqref="I110">
    <cfRule type="cellIs" dxfId="3032" priority="3033" stopIfTrue="1" operator="lessThan">
      <formula>$H$110</formula>
    </cfRule>
  </conditionalFormatting>
  <conditionalFormatting sqref="K110">
    <cfRule type="cellIs" dxfId="3031" priority="3032" stopIfTrue="1" operator="lessThan">
      <formula>$J$110</formula>
    </cfRule>
  </conditionalFormatting>
  <conditionalFormatting sqref="C111">
    <cfRule type="cellIs" dxfId="3030" priority="3031" stopIfTrue="1" operator="lessThan">
      <formula>$C$115</formula>
    </cfRule>
  </conditionalFormatting>
  <conditionalFormatting sqref="D111">
    <cfRule type="cellIs" dxfId="3029" priority="3030" stopIfTrue="1" operator="lessThan">
      <formula>$D$115</formula>
    </cfRule>
  </conditionalFormatting>
  <conditionalFormatting sqref="G111">
    <cfRule type="cellIs" dxfId="3028" priority="3029" stopIfTrue="1" operator="lessThan">
      <formula>$F$111</formula>
    </cfRule>
  </conditionalFormatting>
  <conditionalFormatting sqref="I111">
    <cfRule type="cellIs" dxfId="3027" priority="3028" stopIfTrue="1" operator="lessThan">
      <formula>$H$111</formula>
    </cfRule>
  </conditionalFormatting>
  <conditionalFormatting sqref="K111">
    <cfRule type="cellIs" dxfId="3026" priority="3027" stopIfTrue="1" operator="lessThan">
      <formula>$J$111</formula>
    </cfRule>
  </conditionalFormatting>
  <conditionalFormatting sqref="C118">
    <cfRule type="cellIs" dxfId="3025" priority="3026" stopIfTrue="1" operator="lessThan">
      <formula>$C$122</formula>
    </cfRule>
  </conditionalFormatting>
  <conditionalFormatting sqref="D118">
    <cfRule type="cellIs" dxfId="3024" priority="3025" stopIfTrue="1" operator="lessThan">
      <formula>$D$122</formula>
    </cfRule>
  </conditionalFormatting>
  <conditionalFormatting sqref="G118">
    <cfRule type="cellIs" dxfId="3023" priority="3024" stopIfTrue="1" operator="lessThan">
      <formula>$F$118</formula>
    </cfRule>
  </conditionalFormatting>
  <conditionalFormatting sqref="I118">
    <cfRule type="cellIs" dxfId="3022" priority="3023" stopIfTrue="1" operator="lessThan">
      <formula>$H$118</formula>
    </cfRule>
  </conditionalFormatting>
  <conditionalFormatting sqref="K118">
    <cfRule type="cellIs" dxfId="3021" priority="3022" stopIfTrue="1" operator="lessThan">
      <formula>$J$118</formula>
    </cfRule>
  </conditionalFormatting>
  <conditionalFormatting sqref="C119">
    <cfRule type="cellIs" dxfId="3020" priority="3021" stopIfTrue="1" operator="lessThan">
      <formula>$C$123</formula>
    </cfRule>
  </conditionalFormatting>
  <conditionalFormatting sqref="D119">
    <cfRule type="cellIs" dxfId="3019" priority="3020" stopIfTrue="1" operator="lessThan">
      <formula>$D$123</formula>
    </cfRule>
  </conditionalFormatting>
  <conditionalFormatting sqref="G119">
    <cfRule type="cellIs" dxfId="3018" priority="3019" stopIfTrue="1" operator="lessThan">
      <formula>$F$119</formula>
    </cfRule>
  </conditionalFormatting>
  <conditionalFormatting sqref="I119">
    <cfRule type="cellIs" dxfId="3017" priority="3018" stopIfTrue="1" operator="lessThan">
      <formula>$H$119</formula>
    </cfRule>
  </conditionalFormatting>
  <conditionalFormatting sqref="K119">
    <cfRule type="cellIs" dxfId="3016" priority="3017" stopIfTrue="1" operator="lessThan">
      <formula>$J$119</formula>
    </cfRule>
  </conditionalFormatting>
  <conditionalFormatting sqref="C126">
    <cfRule type="cellIs" dxfId="3015" priority="3016" stopIfTrue="1" operator="lessThan">
      <formula>$C$130</formula>
    </cfRule>
  </conditionalFormatting>
  <conditionalFormatting sqref="D126">
    <cfRule type="cellIs" dxfId="3014" priority="3015" stopIfTrue="1" operator="lessThan">
      <formula>$D$130</formula>
    </cfRule>
  </conditionalFormatting>
  <conditionalFormatting sqref="G126">
    <cfRule type="cellIs" dxfId="3013" priority="3014" stopIfTrue="1" operator="lessThan">
      <formula>$F$126</formula>
    </cfRule>
  </conditionalFormatting>
  <conditionalFormatting sqref="I126">
    <cfRule type="cellIs" dxfId="3012" priority="3013" stopIfTrue="1" operator="lessThan">
      <formula>$H$126</formula>
    </cfRule>
  </conditionalFormatting>
  <conditionalFormatting sqref="K126">
    <cfRule type="cellIs" dxfId="3011" priority="3012" stopIfTrue="1" operator="lessThan">
      <formula>$J$126</formula>
    </cfRule>
  </conditionalFormatting>
  <conditionalFormatting sqref="C127">
    <cfRule type="cellIs" dxfId="3010" priority="3011" stopIfTrue="1" operator="lessThan">
      <formula>$C$131</formula>
    </cfRule>
  </conditionalFormatting>
  <conditionalFormatting sqref="D127">
    <cfRule type="cellIs" dxfId="3009" priority="3010" stopIfTrue="1" operator="lessThan">
      <formula>$D$131</formula>
    </cfRule>
  </conditionalFormatting>
  <conditionalFormatting sqref="G127">
    <cfRule type="cellIs" dxfId="3008" priority="3009" stopIfTrue="1" operator="lessThan">
      <formula>$F$127</formula>
    </cfRule>
  </conditionalFormatting>
  <conditionalFormatting sqref="I127">
    <cfRule type="cellIs" dxfId="3007" priority="3008" stopIfTrue="1" operator="lessThan">
      <formula>$H$127</formula>
    </cfRule>
  </conditionalFormatting>
  <conditionalFormatting sqref="K127">
    <cfRule type="cellIs" dxfId="3006" priority="3007" stopIfTrue="1" operator="lessThan">
      <formula>$J$127</formula>
    </cfRule>
  </conditionalFormatting>
  <conditionalFormatting sqref="C134">
    <cfRule type="cellIs" dxfId="3005" priority="3006" stopIfTrue="1" operator="lessThan">
      <formula>$C$138</formula>
    </cfRule>
  </conditionalFormatting>
  <conditionalFormatting sqref="D134">
    <cfRule type="cellIs" dxfId="3004" priority="3005" stopIfTrue="1" operator="lessThan">
      <formula>$D$138</formula>
    </cfRule>
  </conditionalFormatting>
  <conditionalFormatting sqref="G134">
    <cfRule type="cellIs" dxfId="3003" priority="3004" stopIfTrue="1" operator="lessThan">
      <formula>$F$134</formula>
    </cfRule>
  </conditionalFormatting>
  <conditionalFormatting sqref="I134">
    <cfRule type="cellIs" dxfId="3002" priority="3003" stopIfTrue="1" operator="lessThan">
      <formula>$H$134</formula>
    </cfRule>
  </conditionalFormatting>
  <conditionalFormatting sqref="K134">
    <cfRule type="cellIs" dxfId="3001" priority="3002" stopIfTrue="1" operator="lessThan">
      <formula>$J$134</formula>
    </cfRule>
  </conditionalFormatting>
  <conditionalFormatting sqref="C135">
    <cfRule type="cellIs" dxfId="3000" priority="3001" stopIfTrue="1" operator="lessThan">
      <formula>$C$139</formula>
    </cfRule>
  </conditionalFormatting>
  <conditionalFormatting sqref="D135">
    <cfRule type="cellIs" dxfId="2999" priority="3000" stopIfTrue="1" operator="lessThan">
      <formula>$D$139</formula>
    </cfRule>
  </conditionalFormatting>
  <conditionalFormatting sqref="G135">
    <cfRule type="cellIs" dxfId="2998" priority="2999" stopIfTrue="1" operator="lessThan">
      <formula>$F$135</formula>
    </cfRule>
  </conditionalFormatting>
  <conditionalFormatting sqref="I135">
    <cfRule type="cellIs" dxfId="2997" priority="2998" stopIfTrue="1" operator="lessThan">
      <formula>$H$135</formula>
    </cfRule>
  </conditionalFormatting>
  <conditionalFormatting sqref="K135">
    <cfRule type="cellIs" dxfId="2996" priority="2997" stopIfTrue="1" operator="lessThan">
      <formula>$J$135</formula>
    </cfRule>
  </conditionalFormatting>
  <conditionalFormatting sqref="C142">
    <cfRule type="cellIs" dxfId="2995" priority="2996" stopIfTrue="1" operator="lessThan">
      <formula>$C$146</formula>
    </cfRule>
  </conditionalFormatting>
  <conditionalFormatting sqref="D142">
    <cfRule type="cellIs" dxfId="2994" priority="2995" stopIfTrue="1" operator="lessThan">
      <formula>$D$146</formula>
    </cfRule>
  </conditionalFormatting>
  <conditionalFormatting sqref="G142">
    <cfRule type="cellIs" dxfId="2993" priority="2994" stopIfTrue="1" operator="lessThan">
      <formula>$F$142</formula>
    </cfRule>
  </conditionalFormatting>
  <conditionalFormatting sqref="I142">
    <cfRule type="cellIs" dxfId="2992" priority="2993" stopIfTrue="1" operator="lessThan">
      <formula>$H$142</formula>
    </cfRule>
  </conditionalFormatting>
  <conditionalFormatting sqref="K142">
    <cfRule type="cellIs" dxfId="2991" priority="2992" stopIfTrue="1" operator="lessThan">
      <formula>$J$142</formula>
    </cfRule>
  </conditionalFormatting>
  <conditionalFormatting sqref="C143">
    <cfRule type="cellIs" dxfId="2990" priority="2991" stopIfTrue="1" operator="lessThan">
      <formula>$C$147</formula>
    </cfRule>
  </conditionalFormatting>
  <conditionalFormatting sqref="D143">
    <cfRule type="cellIs" dxfId="2989" priority="2990" stopIfTrue="1" operator="lessThan">
      <formula>$D$147</formula>
    </cfRule>
  </conditionalFormatting>
  <conditionalFormatting sqref="G143">
    <cfRule type="cellIs" dxfId="2988" priority="2989" stopIfTrue="1" operator="lessThan">
      <formula>$F$143</formula>
    </cfRule>
  </conditionalFormatting>
  <conditionalFormatting sqref="I143">
    <cfRule type="cellIs" dxfId="2987" priority="2988" stopIfTrue="1" operator="lessThan">
      <formula>$H$143</formula>
    </cfRule>
  </conditionalFormatting>
  <conditionalFormatting sqref="K143">
    <cfRule type="cellIs" dxfId="2986" priority="2987" stopIfTrue="1" operator="lessThan">
      <formula>$J$143</formula>
    </cfRule>
  </conditionalFormatting>
  <conditionalFormatting sqref="C150">
    <cfRule type="cellIs" dxfId="2985" priority="2986" stopIfTrue="1" operator="lessThan">
      <formula>$C$154</formula>
    </cfRule>
  </conditionalFormatting>
  <conditionalFormatting sqref="D150">
    <cfRule type="cellIs" dxfId="2984" priority="2985" stopIfTrue="1" operator="lessThan">
      <formula>$D$154</formula>
    </cfRule>
  </conditionalFormatting>
  <conditionalFormatting sqref="G150">
    <cfRule type="cellIs" dxfId="2983" priority="2984" stopIfTrue="1" operator="lessThan">
      <formula>$F$150</formula>
    </cfRule>
  </conditionalFormatting>
  <conditionalFormatting sqref="I150">
    <cfRule type="cellIs" dxfId="2982" priority="2983" stopIfTrue="1" operator="lessThan">
      <formula>$H$150</formula>
    </cfRule>
  </conditionalFormatting>
  <conditionalFormatting sqref="K150">
    <cfRule type="cellIs" dxfId="2981" priority="2982" stopIfTrue="1" operator="lessThan">
      <formula>$J$150</formula>
    </cfRule>
  </conditionalFormatting>
  <conditionalFormatting sqref="C151">
    <cfRule type="cellIs" dxfId="2980" priority="2981" stopIfTrue="1" operator="lessThan">
      <formula>$C$155</formula>
    </cfRule>
  </conditionalFormatting>
  <conditionalFormatting sqref="D151">
    <cfRule type="cellIs" dxfId="2979" priority="2980" stopIfTrue="1" operator="lessThan">
      <formula>$D$155</formula>
    </cfRule>
  </conditionalFormatting>
  <conditionalFormatting sqref="G151">
    <cfRule type="cellIs" dxfId="2978" priority="2979" stopIfTrue="1" operator="lessThan">
      <formula>$F$151</formula>
    </cfRule>
  </conditionalFormatting>
  <conditionalFormatting sqref="I151">
    <cfRule type="cellIs" dxfId="2977" priority="2978" stopIfTrue="1" operator="lessThan">
      <formula>$H$151</formula>
    </cfRule>
  </conditionalFormatting>
  <conditionalFormatting sqref="K151">
    <cfRule type="cellIs" dxfId="2976" priority="2977" stopIfTrue="1" operator="lessThan">
      <formula>$J$151</formula>
    </cfRule>
  </conditionalFormatting>
  <conditionalFormatting sqref="C158">
    <cfRule type="cellIs" dxfId="2975" priority="2976" stopIfTrue="1" operator="lessThan">
      <formula>$C$162</formula>
    </cfRule>
  </conditionalFormatting>
  <conditionalFormatting sqref="D158">
    <cfRule type="cellIs" dxfId="2974" priority="2975" stopIfTrue="1" operator="lessThan">
      <formula>$D$162</formula>
    </cfRule>
  </conditionalFormatting>
  <conditionalFormatting sqref="G158">
    <cfRule type="cellIs" dxfId="2973" priority="2974" stopIfTrue="1" operator="lessThan">
      <formula>$F$158</formula>
    </cfRule>
  </conditionalFormatting>
  <conditionalFormatting sqref="I158">
    <cfRule type="cellIs" dxfId="2972" priority="2973" stopIfTrue="1" operator="lessThan">
      <formula>$H$158</formula>
    </cfRule>
  </conditionalFormatting>
  <conditionalFormatting sqref="K158">
    <cfRule type="cellIs" dxfId="2971" priority="2972" stopIfTrue="1" operator="lessThan">
      <formula>$J$158</formula>
    </cfRule>
  </conditionalFormatting>
  <conditionalFormatting sqref="C159">
    <cfRule type="cellIs" dxfId="2970" priority="2971" stopIfTrue="1" operator="lessThan">
      <formula>$C$163</formula>
    </cfRule>
  </conditionalFormatting>
  <conditionalFormatting sqref="D159">
    <cfRule type="cellIs" dxfId="2969" priority="2970" stopIfTrue="1" operator="lessThan">
      <formula>$D$163</formula>
    </cfRule>
  </conditionalFormatting>
  <conditionalFormatting sqref="G159">
    <cfRule type="cellIs" dxfId="2968" priority="2969" stopIfTrue="1" operator="lessThan">
      <formula>$F$159</formula>
    </cfRule>
  </conditionalFormatting>
  <conditionalFormatting sqref="I159">
    <cfRule type="cellIs" dxfId="2967" priority="2968" stopIfTrue="1" operator="lessThan">
      <formula>$H$159</formula>
    </cfRule>
  </conditionalFormatting>
  <conditionalFormatting sqref="K159">
    <cfRule type="cellIs" dxfId="2966" priority="2967" stopIfTrue="1" operator="lessThan">
      <formula>$J$159</formula>
    </cfRule>
  </conditionalFormatting>
  <conditionalFormatting sqref="C166">
    <cfRule type="cellIs" dxfId="2965" priority="2966" stopIfTrue="1" operator="lessThan">
      <formula>$C$170</formula>
    </cfRule>
  </conditionalFormatting>
  <conditionalFormatting sqref="D166">
    <cfRule type="cellIs" dxfId="2964" priority="2965" stopIfTrue="1" operator="lessThan">
      <formula>$D$170</formula>
    </cfRule>
  </conditionalFormatting>
  <conditionalFormatting sqref="G166">
    <cfRule type="cellIs" dxfId="2963" priority="2964" stopIfTrue="1" operator="lessThan">
      <formula>$F$166</formula>
    </cfRule>
  </conditionalFormatting>
  <conditionalFormatting sqref="I166">
    <cfRule type="cellIs" dxfId="2962" priority="2963" stopIfTrue="1" operator="lessThan">
      <formula>$H$166</formula>
    </cfRule>
  </conditionalFormatting>
  <conditionalFormatting sqref="K166">
    <cfRule type="cellIs" dxfId="2961" priority="2962" stopIfTrue="1" operator="lessThan">
      <formula>$J$166</formula>
    </cfRule>
  </conditionalFormatting>
  <conditionalFormatting sqref="C167">
    <cfRule type="cellIs" dxfId="2960" priority="2961" stopIfTrue="1" operator="lessThan">
      <formula>$C$171</formula>
    </cfRule>
  </conditionalFormatting>
  <conditionalFormatting sqref="D167">
    <cfRule type="cellIs" dxfId="2959" priority="2960" stopIfTrue="1" operator="lessThan">
      <formula>$D$171</formula>
    </cfRule>
  </conditionalFormatting>
  <conditionalFormatting sqref="G167">
    <cfRule type="cellIs" dxfId="2958" priority="2959" stopIfTrue="1" operator="lessThan">
      <formula>$F$167</formula>
    </cfRule>
  </conditionalFormatting>
  <conditionalFormatting sqref="I167">
    <cfRule type="cellIs" dxfId="2957" priority="2958" stopIfTrue="1" operator="lessThan">
      <formula>$H$167</formula>
    </cfRule>
  </conditionalFormatting>
  <conditionalFormatting sqref="K167">
    <cfRule type="cellIs" dxfId="2956" priority="2957" stopIfTrue="1" operator="lessThan">
      <formula>$J$167</formula>
    </cfRule>
  </conditionalFormatting>
  <conditionalFormatting sqref="C174">
    <cfRule type="cellIs" dxfId="2955" priority="2956" stopIfTrue="1" operator="lessThan">
      <formula>$C$178</formula>
    </cfRule>
  </conditionalFormatting>
  <conditionalFormatting sqref="D174">
    <cfRule type="cellIs" dxfId="2954" priority="2955" stopIfTrue="1" operator="lessThan">
      <formula>$D$178</formula>
    </cfRule>
  </conditionalFormatting>
  <conditionalFormatting sqref="G174">
    <cfRule type="cellIs" dxfId="2953" priority="2954" stopIfTrue="1" operator="lessThan">
      <formula>$F$174</formula>
    </cfRule>
  </conditionalFormatting>
  <conditionalFormatting sqref="I174">
    <cfRule type="cellIs" dxfId="2952" priority="2953" stopIfTrue="1" operator="lessThan">
      <formula>$H$174</formula>
    </cfRule>
  </conditionalFormatting>
  <conditionalFormatting sqref="K174">
    <cfRule type="cellIs" dxfId="2951" priority="2952" stopIfTrue="1" operator="lessThan">
      <formula>$J$174</formula>
    </cfRule>
  </conditionalFormatting>
  <conditionalFormatting sqref="C175">
    <cfRule type="cellIs" dxfId="2950" priority="2951" stopIfTrue="1" operator="lessThan">
      <formula>$C$179</formula>
    </cfRule>
  </conditionalFormatting>
  <conditionalFormatting sqref="D175">
    <cfRule type="cellIs" dxfId="2949" priority="2950" stopIfTrue="1" operator="lessThan">
      <formula>$D$179</formula>
    </cfRule>
  </conditionalFormatting>
  <conditionalFormatting sqref="G175">
    <cfRule type="cellIs" dxfId="2948" priority="2949" stopIfTrue="1" operator="lessThan">
      <formula>$F$175</formula>
    </cfRule>
  </conditionalFormatting>
  <conditionalFormatting sqref="I175">
    <cfRule type="cellIs" dxfId="2947" priority="2948" stopIfTrue="1" operator="lessThan">
      <formula>$H$175</formula>
    </cfRule>
  </conditionalFormatting>
  <conditionalFormatting sqref="K175">
    <cfRule type="cellIs" dxfId="2946" priority="2947" stopIfTrue="1" operator="lessThan">
      <formula>$J$175</formula>
    </cfRule>
  </conditionalFormatting>
  <conditionalFormatting sqref="C182">
    <cfRule type="cellIs" dxfId="2945" priority="2946" stopIfTrue="1" operator="lessThan">
      <formula>$C$186</formula>
    </cfRule>
  </conditionalFormatting>
  <conditionalFormatting sqref="D182">
    <cfRule type="cellIs" dxfId="2944" priority="2945" stopIfTrue="1" operator="lessThan">
      <formula>$D$186</formula>
    </cfRule>
  </conditionalFormatting>
  <conditionalFormatting sqref="G182">
    <cfRule type="cellIs" dxfId="2943" priority="2944" stopIfTrue="1" operator="lessThan">
      <formula>$F$182</formula>
    </cfRule>
  </conditionalFormatting>
  <conditionalFormatting sqref="I182">
    <cfRule type="cellIs" dxfId="2942" priority="2943" stopIfTrue="1" operator="lessThan">
      <formula>$H$182</formula>
    </cfRule>
  </conditionalFormatting>
  <conditionalFormatting sqref="K182">
    <cfRule type="cellIs" dxfId="2941" priority="2942" stopIfTrue="1" operator="lessThan">
      <formula>$J$182</formula>
    </cfRule>
  </conditionalFormatting>
  <conditionalFormatting sqref="C183">
    <cfRule type="cellIs" dxfId="2940" priority="2941" stopIfTrue="1" operator="lessThan">
      <formula>$C$187</formula>
    </cfRule>
  </conditionalFormatting>
  <conditionalFormatting sqref="D183">
    <cfRule type="cellIs" dxfId="2939" priority="2940" stopIfTrue="1" operator="lessThan">
      <formula>$D$187</formula>
    </cfRule>
  </conditionalFormatting>
  <conditionalFormatting sqref="G183">
    <cfRule type="cellIs" dxfId="2938" priority="2939" stopIfTrue="1" operator="lessThan">
      <formula>$F$183</formula>
    </cfRule>
  </conditionalFormatting>
  <conditionalFormatting sqref="I183">
    <cfRule type="cellIs" dxfId="2937" priority="2938" stopIfTrue="1" operator="lessThan">
      <formula>$H$183</formula>
    </cfRule>
  </conditionalFormatting>
  <conditionalFormatting sqref="K183">
    <cfRule type="cellIs" dxfId="2936" priority="2937" stopIfTrue="1" operator="lessThan">
      <formula>$J$183</formula>
    </cfRule>
  </conditionalFormatting>
  <conditionalFormatting sqref="C190">
    <cfRule type="cellIs" dxfId="2935" priority="2936" stopIfTrue="1" operator="lessThan">
      <formula>$C$194</formula>
    </cfRule>
  </conditionalFormatting>
  <conditionalFormatting sqref="D190">
    <cfRule type="cellIs" dxfId="2934" priority="2935" stopIfTrue="1" operator="lessThan">
      <formula>$D$194</formula>
    </cfRule>
  </conditionalFormatting>
  <conditionalFormatting sqref="G190">
    <cfRule type="cellIs" dxfId="2933" priority="2934" stopIfTrue="1" operator="lessThan">
      <formula>$F$190</formula>
    </cfRule>
  </conditionalFormatting>
  <conditionalFormatting sqref="I190">
    <cfRule type="cellIs" dxfId="2932" priority="2933" stopIfTrue="1" operator="lessThan">
      <formula>$H$190</formula>
    </cfRule>
  </conditionalFormatting>
  <conditionalFormatting sqref="K190">
    <cfRule type="cellIs" dxfId="2931" priority="2932" stopIfTrue="1" operator="lessThan">
      <formula>$J$190</formula>
    </cfRule>
  </conditionalFormatting>
  <conditionalFormatting sqref="C191">
    <cfRule type="cellIs" dxfId="2930" priority="2931" stopIfTrue="1" operator="lessThan">
      <formula>$C$195</formula>
    </cfRule>
  </conditionalFormatting>
  <conditionalFormatting sqref="D191">
    <cfRule type="cellIs" dxfId="2929" priority="2930" stopIfTrue="1" operator="lessThan">
      <formula>$D$195</formula>
    </cfRule>
  </conditionalFormatting>
  <conditionalFormatting sqref="G191">
    <cfRule type="cellIs" dxfId="2928" priority="2929" stopIfTrue="1" operator="lessThan">
      <formula>$F$191</formula>
    </cfRule>
  </conditionalFormatting>
  <conditionalFormatting sqref="I191">
    <cfRule type="cellIs" dxfId="2927" priority="2928" stopIfTrue="1" operator="lessThan">
      <formula>$H$191</formula>
    </cfRule>
  </conditionalFormatting>
  <conditionalFormatting sqref="K191">
    <cfRule type="cellIs" dxfId="2926" priority="2927" stopIfTrue="1" operator="lessThan">
      <formula>$J$191</formula>
    </cfRule>
  </conditionalFormatting>
  <conditionalFormatting sqref="C198">
    <cfRule type="cellIs" dxfId="2925" priority="2926" stopIfTrue="1" operator="lessThan">
      <formula>$C$202</formula>
    </cfRule>
  </conditionalFormatting>
  <conditionalFormatting sqref="D198">
    <cfRule type="cellIs" dxfId="2924" priority="2925" stopIfTrue="1" operator="lessThan">
      <formula>$D$202</formula>
    </cfRule>
  </conditionalFormatting>
  <conditionalFormatting sqref="G198">
    <cfRule type="cellIs" dxfId="2923" priority="2924" stopIfTrue="1" operator="lessThan">
      <formula>$F$198</formula>
    </cfRule>
  </conditionalFormatting>
  <conditionalFormatting sqref="I198">
    <cfRule type="cellIs" dxfId="2922" priority="2923" stopIfTrue="1" operator="lessThan">
      <formula>$H$198</formula>
    </cfRule>
  </conditionalFormatting>
  <conditionalFormatting sqref="K198">
    <cfRule type="cellIs" dxfId="2921" priority="2922" stopIfTrue="1" operator="lessThan">
      <formula>$J$198</formula>
    </cfRule>
  </conditionalFormatting>
  <conditionalFormatting sqref="C199">
    <cfRule type="cellIs" dxfId="2920" priority="2921" stopIfTrue="1" operator="lessThan">
      <formula>$C$203</formula>
    </cfRule>
  </conditionalFormatting>
  <conditionalFormatting sqref="D199">
    <cfRule type="cellIs" dxfId="2919" priority="2920" stopIfTrue="1" operator="lessThan">
      <formula>$D$203</formula>
    </cfRule>
  </conditionalFormatting>
  <conditionalFormatting sqref="G199">
    <cfRule type="cellIs" dxfId="2918" priority="2919" stopIfTrue="1" operator="lessThan">
      <formula>$F$199</formula>
    </cfRule>
  </conditionalFormatting>
  <conditionalFormatting sqref="I199">
    <cfRule type="cellIs" dxfId="2917" priority="2918" stopIfTrue="1" operator="lessThan">
      <formula>$H$199</formula>
    </cfRule>
  </conditionalFormatting>
  <conditionalFormatting sqref="K199">
    <cfRule type="cellIs" dxfId="2916" priority="2917" stopIfTrue="1" operator="lessThan">
      <formula>$J$199</formula>
    </cfRule>
  </conditionalFormatting>
  <conditionalFormatting sqref="C206">
    <cfRule type="cellIs" dxfId="2915" priority="2916" stopIfTrue="1" operator="lessThan">
      <formula>$C$210</formula>
    </cfRule>
  </conditionalFormatting>
  <conditionalFormatting sqref="D206">
    <cfRule type="cellIs" dxfId="2914" priority="2915" stopIfTrue="1" operator="lessThan">
      <formula>$D$210</formula>
    </cfRule>
  </conditionalFormatting>
  <conditionalFormatting sqref="G206">
    <cfRule type="cellIs" dxfId="2913" priority="2914" stopIfTrue="1" operator="lessThan">
      <formula>$F$206</formula>
    </cfRule>
  </conditionalFormatting>
  <conditionalFormatting sqref="I206">
    <cfRule type="cellIs" dxfId="2912" priority="2913" stopIfTrue="1" operator="lessThan">
      <formula>$H$206</formula>
    </cfRule>
  </conditionalFormatting>
  <conditionalFormatting sqref="K206">
    <cfRule type="cellIs" dxfId="2911" priority="2912" stopIfTrue="1" operator="lessThan">
      <formula>$J$206</formula>
    </cfRule>
  </conditionalFormatting>
  <conditionalFormatting sqref="C207">
    <cfRule type="cellIs" dxfId="2910" priority="2911" stopIfTrue="1" operator="lessThan">
      <formula>$C$211</formula>
    </cfRule>
  </conditionalFormatting>
  <conditionalFormatting sqref="D207">
    <cfRule type="cellIs" dxfId="2909" priority="2910" stopIfTrue="1" operator="lessThan">
      <formula>$D$211</formula>
    </cfRule>
  </conditionalFormatting>
  <conditionalFormatting sqref="G207">
    <cfRule type="cellIs" dxfId="2908" priority="2909" stopIfTrue="1" operator="lessThan">
      <formula>$F$207</formula>
    </cfRule>
  </conditionalFormatting>
  <conditionalFormatting sqref="I207">
    <cfRule type="cellIs" dxfId="2907" priority="2908" stopIfTrue="1" operator="lessThan">
      <formula>$H$207</formula>
    </cfRule>
  </conditionalFormatting>
  <conditionalFormatting sqref="K207">
    <cfRule type="cellIs" dxfId="2906" priority="2907" stopIfTrue="1" operator="lessThan">
      <formula>$J$207</formula>
    </cfRule>
  </conditionalFormatting>
  <conditionalFormatting sqref="C214">
    <cfRule type="cellIs" dxfId="2905" priority="2906" stopIfTrue="1" operator="lessThan">
      <formula>$C$218</formula>
    </cfRule>
  </conditionalFormatting>
  <conditionalFormatting sqref="D214">
    <cfRule type="cellIs" dxfId="2904" priority="2905" stopIfTrue="1" operator="lessThan">
      <formula>$D$218</formula>
    </cfRule>
  </conditionalFormatting>
  <conditionalFormatting sqref="G214">
    <cfRule type="cellIs" dxfId="2903" priority="2904" stopIfTrue="1" operator="lessThan">
      <formula>$F$214</formula>
    </cfRule>
  </conditionalFormatting>
  <conditionalFormatting sqref="I214">
    <cfRule type="cellIs" dxfId="2902" priority="2903" stopIfTrue="1" operator="lessThan">
      <formula>$H$214</formula>
    </cfRule>
  </conditionalFormatting>
  <conditionalFormatting sqref="K214">
    <cfRule type="cellIs" dxfId="2901" priority="2902" stopIfTrue="1" operator="lessThan">
      <formula>$J$214</formula>
    </cfRule>
  </conditionalFormatting>
  <conditionalFormatting sqref="C215">
    <cfRule type="cellIs" dxfId="2900" priority="2901" stopIfTrue="1" operator="lessThan">
      <formula>$C$219</formula>
    </cfRule>
  </conditionalFormatting>
  <conditionalFormatting sqref="D215">
    <cfRule type="cellIs" dxfId="2899" priority="2900" stopIfTrue="1" operator="lessThan">
      <formula>$D$219</formula>
    </cfRule>
  </conditionalFormatting>
  <conditionalFormatting sqref="G215">
    <cfRule type="cellIs" dxfId="2898" priority="2899" stopIfTrue="1" operator="lessThan">
      <formula>$F$215</formula>
    </cfRule>
  </conditionalFormatting>
  <conditionalFormatting sqref="I215">
    <cfRule type="cellIs" dxfId="2897" priority="2898" stopIfTrue="1" operator="lessThan">
      <formula>$H$215</formula>
    </cfRule>
  </conditionalFormatting>
  <conditionalFormatting sqref="K215">
    <cfRule type="cellIs" dxfId="2896" priority="2897" stopIfTrue="1" operator="lessThan">
      <formula>$J$215</formula>
    </cfRule>
  </conditionalFormatting>
  <conditionalFormatting sqref="C222">
    <cfRule type="cellIs" dxfId="2895" priority="2896" stopIfTrue="1" operator="lessThan">
      <formula>$C$226</formula>
    </cfRule>
  </conditionalFormatting>
  <conditionalFormatting sqref="D222">
    <cfRule type="cellIs" dxfId="2894" priority="2895" stopIfTrue="1" operator="lessThan">
      <formula>$D$226</formula>
    </cfRule>
  </conditionalFormatting>
  <conditionalFormatting sqref="G222">
    <cfRule type="cellIs" dxfId="2893" priority="2894" stopIfTrue="1" operator="lessThan">
      <formula>$F$222</formula>
    </cfRule>
  </conditionalFormatting>
  <conditionalFormatting sqref="I222">
    <cfRule type="cellIs" dxfId="2892" priority="2893" stopIfTrue="1" operator="lessThan">
      <formula>$H$222</formula>
    </cfRule>
  </conditionalFormatting>
  <conditionalFormatting sqref="K222">
    <cfRule type="cellIs" dxfId="2891" priority="2892" stopIfTrue="1" operator="lessThan">
      <formula>$J$222</formula>
    </cfRule>
  </conditionalFormatting>
  <conditionalFormatting sqref="C223">
    <cfRule type="cellIs" dxfId="2890" priority="2891" stopIfTrue="1" operator="lessThan">
      <formula>$C$227</formula>
    </cfRule>
  </conditionalFormatting>
  <conditionalFormatting sqref="D223">
    <cfRule type="cellIs" dxfId="2889" priority="2890" stopIfTrue="1" operator="lessThan">
      <formula>$D$227</formula>
    </cfRule>
  </conditionalFormatting>
  <conditionalFormatting sqref="G223">
    <cfRule type="cellIs" dxfId="2888" priority="2889" stopIfTrue="1" operator="lessThan">
      <formula>$F$223</formula>
    </cfRule>
  </conditionalFormatting>
  <conditionalFormatting sqref="I223">
    <cfRule type="cellIs" dxfId="2887" priority="2888" stopIfTrue="1" operator="lessThan">
      <formula>$H$223</formula>
    </cfRule>
  </conditionalFormatting>
  <conditionalFormatting sqref="K223">
    <cfRule type="cellIs" dxfId="2886" priority="2887" stopIfTrue="1" operator="lessThan">
      <formula>$J$223</formula>
    </cfRule>
  </conditionalFormatting>
  <conditionalFormatting sqref="C230">
    <cfRule type="cellIs" dxfId="2885" priority="2886" stopIfTrue="1" operator="lessThan">
      <formula>$C$234</formula>
    </cfRule>
  </conditionalFormatting>
  <conditionalFormatting sqref="D230">
    <cfRule type="cellIs" dxfId="2884" priority="2885" stopIfTrue="1" operator="lessThan">
      <formula>$D$234</formula>
    </cfRule>
  </conditionalFormatting>
  <conditionalFormatting sqref="G230">
    <cfRule type="cellIs" dxfId="2883" priority="2884" stopIfTrue="1" operator="lessThan">
      <formula>$F$230</formula>
    </cfRule>
  </conditionalFormatting>
  <conditionalFormatting sqref="I230">
    <cfRule type="cellIs" dxfId="2882" priority="2883" stopIfTrue="1" operator="lessThan">
      <formula>$H$230</formula>
    </cfRule>
  </conditionalFormatting>
  <conditionalFormatting sqref="K230">
    <cfRule type="cellIs" dxfId="2881" priority="2882" stopIfTrue="1" operator="lessThan">
      <formula>$J$230</formula>
    </cfRule>
  </conditionalFormatting>
  <conditionalFormatting sqref="C231">
    <cfRule type="cellIs" dxfId="2880" priority="2881" stopIfTrue="1" operator="lessThan">
      <formula>$C$235</formula>
    </cfRule>
  </conditionalFormatting>
  <conditionalFormatting sqref="D231">
    <cfRule type="cellIs" dxfId="2879" priority="2880" stopIfTrue="1" operator="lessThan">
      <formula>$D$235</formula>
    </cfRule>
  </conditionalFormatting>
  <conditionalFormatting sqref="G231">
    <cfRule type="cellIs" dxfId="2878" priority="2879" stopIfTrue="1" operator="lessThan">
      <formula>$F$231</formula>
    </cfRule>
  </conditionalFormatting>
  <conditionalFormatting sqref="I231">
    <cfRule type="cellIs" dxfId="2877" priority="2878" stopIfTrue="1" operator="lessThan">
      <formula>$H$231</formula>
    </cfRule>
  </conditionalFormatting>
  <conditionalFormatting sqref="K231">
    <cfRule type="cellIs" dxfId="2876" priority="2877" stopIfTrue="1" operator="lessThan">
      <formula>$J$231</formula>
    </cfRule>
  </conditionalFormatting>
  <conditionalFormatting sqref="C238">
    <cfRule type="cellIs" dxfId="2875" priority="2876" stopIfTrue="1" operator="lessThan">
      <formula>$C$242</formula>
    </cfRule>
  </conditionalFormatting>
  <conditionalFormatting sqref="D238">
    <cfRule type="cellIs" dxfId="2874" priority="2875" stopIfTrue="1" operator="lessThan">
      <formula>$D$242</formula>
    </cfRule>
  </conditionalFormatting>
  <conditionalFormatting sqref="G238">
    <cfRule type="cellIs" dxfId="2873" priority="2874" stopIfTrue="1" operator="lessThan">
      <formula>$F$238</formula>
    </cfRule>
  </conditionalFormatting>
  <conditionalFormatting sqref="I238">
    <cfRule type="cellIs" dxfId="2872" priority="2873" stopIfTrue="1" operator="lessThan">
      <formula>$H$238</formula>
    </cfRule>
  </conditionalFormatting>
  <conditionalFormatting sqref="K238">
    <cfRule type="cellIs" dxfId="2871" priority="2872" stopIfTrue="1" operator="lessThan">
      <formula>$J$238</formula>
    </cfRule>
  </conditionalFormatting>
  <conditionalFormatting sqref="C239">
    <cfRule type="cellIs" dxfId="2870" priority="2871" stopIfTrue="1" operator="lessThan">
      <formula>$C$243</formula>
    </cfRule>
  </conditionalFormatting>
  <conditionalFormatting sqref="D239">
    <cfRule type="cellIs" dxfId="2869" priority="2870" stopIfTrue="1" operator="lessThan">
      <formula>$D$243</formula>
    </cfRule>
  </conditionalFormatting>
  <conditionalFormatting sqref="G239">
    <cfRule type="cellIs" dxfId="2868" priority="2869" stopIfTrue="1" operator="lessThan">
      <formula>$F$239</formula>
    </cfRule>
  </conditionalFormatting>
  <conditionalFormatting sqref="I239">
    <cfRule type="cellIs" dxfId="2867" priority="2868" stopIfTrue="1" operator="lessThan">
      <formula>$H$239</formula>
    </cfRule>
  </conditionalFormatting>
  <conditionalFormatting sqref="K239">
    <cfRule type="cellIs" dxfId="2866" priority="2867" stopIfTrue="1" operator="lessThan">
      <formula>$J$239</formula>
    </cfRule>
  </conditionalFormatting>
  <conditionalFormatting sqref="C246">
    <cfRule type="cellIs" dxfId="2865" priority="2866" stopIfTrue="1" operator="lessThan">
      <formula>$C$250</formula>
    </cfRule>
  </conditionalFormatting>
  <conditionalFormatting sqref="D246">
    <cfRule type="cellIs" dxfId="2864" priority="2865" stopIfTrue="1" operator="lessThan">
      <formula>$D$250</formula>
    </cfRule>
  </conditionalFormatting>
  <conditionalFormatting sqref="G246">
    <cfRule type="cellIs" dxfId="2863" priority="2864" stopIfTrue="1" operator="lessThan">
      <formula>$F$246</formula>
    </cfRule>
  </conditionalFormatting>
  <conditionalFormatting sqref="I246">
    <cfRule type="cellIs" dxfId="2862" priority="2863" stopIfTrue="1" operator="lessThan">
      <formula>$H$246</formula>
    </cfRule>
  </conditionalFormatting>
  <conditionalFormatting sqref="K246">
    <cfRule type="cellIs" dxfId="2861" priority="2862" stopIfTrue="1" operator="lessThan">
      <formula>$J$246</formula>
    </cfRule>
  </conditionalFormatting>
  <conditionalFormatting sqref="C247">
    <cfRule type="cellIs" dxfId="2860" priority="2861" stopIfTrue="1" operator="lessThan">
      <formula>$C$251</formula>
    </cfRule>
  </conditionalFormatting>
  <conditionalFormatting sqref="D247">
    <cfRule type="cellIs" dxfId="2859" priority="2860" stopIfTrue="1" operator="lessThan">
      <formula>$D$251</formula>
    </cfRule>
  </conditionalFormatting>
  <conditionalFormatting sqref="G247">
    <cfRule type="cellIs" dxfId="2858" priority="2859" stopIfTrue="1" operator="lessThan">
      <formula>$F$247</formula>
    </cfRule>
  </conditionalFormatting>
  <conditionalFormatting sqref="I247">
    <cfRule type="cellIs" dxfId="2857" priority="2858" stopIfTrue="1" operator="lessThan">
      <formula>$H$247</formula>
    </cfRule>
  </conditionalFormatting>
  <conditionalFormatting sqref="K247">
    <cfRule type="cellIs" dxfId="2856" priority="2857" stopIfTrue="1" operator="lessThan">
      <formula>$J$247</formula>
    </cfRule>
  </conditionalFormatting>
  <conditionalFormatting sqref="C254">
    <cfRule type="cellIs" dxfId="2855" priority="2856" stopIfTrue="1" operator="lessThan">
      <formula>$C$258</formula>
    </cfRule>
  </conditionalFormatting>
  <conditionalFormatting sqref="D254">
    <cfRule type="cellIs" dxfId="2854" priority="2855" stopIfTrue="1" operator="lessThan">
      <formula>$D$258</formula>
    </cfRule>
  </conditionalFormatting>
  <conditionalFormatting sqref="G254">
    <cfRule type="cellIs" dxfId="2853" priority="2854" stopIfTrue="1" operator="lessThan">
      <formula>$F$254</formula>
    </cfRule>
  </conditionalFormatting>
  <conditionalFormatting sqref="I254">
    <cfRule type="cellIs" dxfId="2852" priority="2853" stopIfTrue="1" operator="lessThan">
      <formula>$H$254</formula>
    </cfRule>
  </conditionalFormatting>
  <conditionalFormatting sqref="K254">
    <cfRule type="cellIs" dxfId="2851" priority="2852" stopIfTrue="1" operator="lessThan">
      <formula>$J$254</formula>
    </cfRule>
  </conditionalFormatting>
  <conditionalFormatting sqref="C255">
    <cfRule type="cellIs" dxfId="2850" priority="2851" stopIfTrue="1" operator="lessThan">
      <formula>$C$259</formula>
    </cfRule>
  </conditionalFormatting>
  <conditionalFormatting sqref="D255">
    <cfRule type="cellIs" dxfId="2849" priority="2850" stopIfTrue="1" operator="lessThan">
      <formula>$D$259</formula>
    </cfRule>
  </conditionalFormatting>
  <conditionalFormatting sqref="G255">
    <cfRule type="cellIs" dxfId="2848" priority="2849" stopIfTrue="1" operator="lessThan">
      <formula>$F$255</formula>
    </cfRule>
  </conditionalFormatting>
  <conditionalFormatting sqref="I255">
    <cfRule type="cellIs" dxfId="2847" priority="2848" stopIfTrue="1" operator="lessThan">
      <formula>$H$255</formula>
    </cfRule>
  </conditionalFormatting>
  <conditionalFormatting sqref="K255">
    <cfRule type="cellIs" dxfId="2846" priority="2847" stopIfTrue="1" operator="lessThan">
      <formula>$J$255</formula>
    </cfRule>
  </conditionalFormatting>
  <conditionalFormatting sqref="C262">
    <cfRule type="cellIs" dxfId="2845" priority="2846" stopIfTrue="1" operator="lessThan">
      <formula>$C$266</formula>
    </cfRule>
  </conditionalFormatting>
  <conditionalFormatting sqref="D262">
    <cfRule type="cellIs" dxfId="2844" priority="2845" stopIfTrue="1" operator="lessThan">
      <formula>$D$266</formula>
    </cfRule>
  </conditionalFormatting>
  <conditionalFormatting sqref="G262">
    <cfRule type="cellIs" dxfId="2843" priority="2844" stopIfTrue="1" operator="lessThan">
      <formula>$F$262</formula>
    </cfRule>
  </conditionalFormatting>
  <conditionalFormatting sqref="I262">
    <cfRule type="cellIs" dxfId="2842" priority="2843" stopIfTrue="1" operator="lessThan">
      <formula>$H$262</formula>
    </cfRule>
  </conditionalFormatting>
  <conditionalFormatting sqref="K262">
    <cfRule type="cellIs" dxfId="2841" priority="2842" stopIfTrue="1" operator="lessThan">
      <formula>$J$262</formula>
    </cfRule>
  </conditionalFormatting>
  <conditionalFormatting sqref="C263">
    <cfRule type="cellIs" dxfId="2840" priority="2841" stopIfTrue="1" operator="lessThan">
      <formula>$C$267</formula>
    </cfRule>
  </conditionalFormatting>
  <conditionalFormatting sqref="D263">
    <cfRule type="cellIs" dxfId="2839" priority="2840" stopIfTrue="1" operator="lessThan">
      <formula>$D$267</formula>
    </cfRule>
  </conditionalFormatting>
  <conditionalFormatting sqref="G263">
    <cfRule type="cellIs" dxfId="2838" priority="2839" stopIfTrue="1" operator="lessThan">
      <formula>$F$263</formula>
    </cfRule>
  </conditionalFormatting>
  <conditionalFormatting sqref="I263">
    <cfRule type="cellIs" dxfId="2837" priority="2838" stopIfTrue="1" operator="lessThan">
      <formula>$H$263</formula>
    </cfRule>
  </conditionalFormatting>
  <conditionalFormatting sqref="K263">
    <cfRule type="cellIs" dxfId="2836" priority="2837" stopIfTrue="1" operator="lessThan">
      <formula>$J$263</formula>
    </cfRule>
  </conditionalFormatting>
  <conditionalFormatting sqref="C270">
    <cfRule type="cellIs" dxfId="2835" priority="2836" stopIfTrue="1" operator="lessThan">
      <formula>$C$274</formula>
    </cfRule>
  </conditionalFormatting>
  <conditionalFormatting sqref="D270">
    <cfRule type="cellIs" dxfId="2834" priority="2835" stopIfTrue="1" operator="lessThan">
      <formula>$D$274</formula>
    </cfRule>
  </conditionalFormatting>
  <conditionalFormatting sqref="G270">
    <cfRule type="cellIs" dxfId="2833" priority="2834" stopIfTrue="1" operator="lessThan">
      <formula>$F$270</formula>
    </cfRule>
  </conditionalFormatting>
  <conditionalFormatting sqref="I270">
    <cfRule type="cellIs" dxfId="2832" priority="2833" stopIfTrue="1" operator="lessThan">
      <formula>$H$270</formula>
    </cfRule>
  </conditionalFormatting>
  <conditionalFormatting sqref="K270">
    <cfRule type="cellIs" dxfId="2831" priority="2832" stopIfTrue="1" operator="lessThan">
      <formula>$J$270</formula>
    </cfRule>
  </conditionalFormatting>
  <conditionalFormatting sqref="C271">
    <cfRule type="cellIs" dxfId="2830" priority="2831" stopIfTrue="1" operator="lessThan">
      <formula>$C$275</formula>
    </cfRule>
  </conditionalFormatting>
  <conditionalFormatting sqref="D271">
    <cfRule type="cellIs" dxfId="2829" priority="2830" stopIfTrue="1" operator="lessThan">
      <formula>$D$275</formula>
    </cfRule>
  </conditionalFormatting>
  <conditionalFormatting sqref="G271">
    <cfRule type="cellIs" dxfId="2828" priority="2829" stopIfTrue="1" operator="lessThan">
      <formula>$F$271</formula>
    </cfRule>
  </conditionalFormatting>
  <conditionalFormatting sqref="I271">
    <cfRule type="cellIs" dxfId="2827" priority="2828" stopIfTrue="1" operator="lessThan">
      <formula>$H$271</formula>
    </cfRule>
  </conditionalFormatting>
  <conditionalFormatting sqref="K271">
    <cfRule type="cellIs" dxfId="2826" priority="2827" stopIfTrue="1" operator="lessThan">
      <formula>$J$271</formula>
    </cfRule>
  </conditionalFormatting>
  <conditionalFormatting sqref="C278">
    <cfRule type="cellIs" dxfId="2825" priority="2826" stopIfTrue="1" operator="lessThan">
      <formula>$C$282</formula>
    </cfRule>
  </conditionalFormatting>
  <conditionalFormatting sqref="D278">
    <cfRule type="cellIs" dxfId="2824" priority="2825" stopIfTrue="1" operator="lessThan">
      <formula>$D$282</formula>
    </cfRule>
  </conditionalFormatting>
  <conditionalFormatting sqref="G278">
    <cfRule type="cellIs" dxfId="2823" priority="2824" stopIfTrue="1" operator="lessThan">
      <formula>$F$278</formula>
    </cfRule>
  </conditionalFormatting>
  <conditionalFormatting sqref="I278">
    <cfRule type="cellIs" dxfId="2822" priority="2823" stopIfTrue="1" operator="lessThan">
      <formula>$H$278</formula>
    </cfRule>
  </conditionalFormatting>
  <conditionalFormatting sqref="K278">
    <cfRule type="cellIs" dxfId="2821" priority="2822" stopIfTrue="1" operator="lessThan">
      <formula>$J$278</formula>
    </cfRule>
  </conditionalFormatting>
  <conditionalFormatting sqref="C279">
    <cfRule type="cellIs" dxfId="2820" priority="2821" stopIfTrue="1" operator="lessThan">
      <formula>$C$283</formula>
    </cfRule>
  </conditionalFormatting>
  <conditionalFormatting sqref="D279">
    <cfRule type="cellIs" dxfId="2819" priority="2820" stopIfTrue="1" operator="lessThan">
      <formula>$D$283</formula>
    </cfRule>
  </conditionalFormatting>
  <conditionalFormatting sqref="G279">
    <cfRule type="cellIs" dxfId="2818" priority="2819" stopIfTrue="1" operator="lessThan">
      <formula>$F$279</formula>
    </cfRule>
  </conditionalFormatting>
  <conditionalFormatting sqref="I279">
    <cfRule type="cellIs" dxfId="2817" priority="2818" stopIfTrue="1" operator="lessThan">
      <formula>$H$279</formula>
    </cfRule>
  </conditionalFormatting>
  <conditionalFormatting sqref="K279">
    <cfRule type="cellIs" dxfId="2816" priority="2817" stopIfTrue="1" operator="lessThan">
      <formula>$J$279</formula>
    </cfRule>
  </conditionalFormatting>
  <conditionalFormatting sqref="C286">
    <cfRule type="cellIs" dxfId="2815" priority="2816" stopIfTrue="1" operator="lessThan">
      <formula>$C$290</formula>
    </cfRule>
  </conditionalFormatting>
  <conditionalFormatting sqref="D286">
    <cfRule type="cellIs" dxfId="2814" priority="2815" stopIfTrue="1" operator="lessThan">
      <formula>$D$290</formula>
    </cfRule>
  </conditionalFormatting>
  <conditionalFormatting sqref="G286">
    <cfRule type="cellIs" dxfId="2813" priority="2814" stopIfTrue="1" operator="lessThan">
      <formula>$F$286</formula>
    </cfRule>
  </conditionalFormatting>
  <conditionalFormatting sqref="I286">
    <cfRule type="cellIs" dxfId="2812" priority="2813" stopIfTrue="1" operator="lessThan">
      <formula>$H$286</formula>
    </cfRule>
  </conditionalFormatting>
  <conditionalFormatting sqref="K286">
    <cfRule type="cellIs" dxfId="2811" priority="2812" stopIfTrue="1" operator="lessThan">
      <formula>$J$286</formula>
    </cfRule>
  </conditionalFormatting>
  <conditionalFormatting sqref="C287">
    <cfRule type="cellIs" dxfId="2810" priority="2811" stopIfTrue="1" operator="lessThan">
      <formula>$C$291</formula>
    </cfRule>
  </conditionalFormatting>
  <conditionalFormatting sqref="D287">
    <cfRule type="cellIs" dxfId="2809" priority="2810" stopIfTrue="1" operator="lessThan">
      <formula>$D$291</formula>
    </cfRule>
  </conditionalFormatting>
  <conditionalFormatting sqref="G287">
    <cfRule type="cellIs" dxfId="2808" priority="2809" stopIfTrue="1" operator="lessThan">
      <formula>$F$287</formula>
    </cfRule>
  </conditionalFormatting>
  <conditionalFormatting sqref="I287">
    <cfRule type="cellIs" dxfId="2807" priority="2808" stopIfTrue="1" operator="lessThan">
      <formula>$H$287</formula>
    </cfRule>
  </conditionalFormatting>
  <conditionalFormatting sqref="K287">
    <cfRule type="cellIs" dxfId="2806" priority="2807" stopIfTrue="1" operator="lessThan">
      <formula>$J$287</formula>
    </cfRule>
  </conditionalFormatting>
  <conditionalFormatting sqref="C294">
    <cfRule type="cellIs" dxfId="2805" priority="2806" stopIfTrue="1" operator="lessThan">
      <formula>$C$298</formula>
    </cfRule>
  </conditionalFormatting>
  <conditionalFormatting sqref="D294">
    <cfRule type="cellIs" dxfId="2804" priority="2805" stopIfTrue="1" operator="lessThan">
      <formula>$D$298</formula>
    </cfRule>
  </conditionalFormatting>
  <conditionalFormatting sqref="G294">
    <cfRule type="cellIs" dxfId="2803" priority="2804" stopIfTrue="1" operator="lessThan">
      <formula>$F$294</formula>
    </cfRule>
  </conditionalFormatting>
  <conditionalFormatting sqref="I294">
    <cfRule type="cellIs" dxfId="2802" priority="2803" stopIfTrue="1" operator="lessThan">
      <formula>$H$294</formula>
    </cfRule>
  </conditionalFormatting>
  <conditionalFormatting sqref="K294">
    <cfRule type="cellIs" dxfId="2801" priority="2802" stopIfTrue="1" operator="lessThan">
      <formula>$J$294</formula>
    </cfRule>
  </conditionalFormatting>
  <conditionalFormatting sqref="C295">
    <cfRule type="cellIs" dxfId="2800" priority="2801" stopIfTrue="1" operator="lessThan">
      <formula>$C$299</formula>
    </cfRule>
  </conditionalFormatting>
  <conditionalFormatting sqref="D295">
    <cfRule type="cellIs" dxfId="2799" priority="2800" stopIfTrue="1" operator="lessThan">
      <formula>$D$299</formula>
    </cfRule>
  </conditionalFormatting>
  <conditionalFormatting sqref="G295">
    <cfRule type="cellIs" dxfId="2798" priority="2799" stopIfTrue="1" operator="lessThan">
      <formula>$F$295</formula>
    </cfRule>
  </conditionalFormatting>
  <conditionalFormatting sqref="I295">
    <cfRule type="cellIs" dxfId="2797" priority="2798" stopIfTrue="1" operator="lessThan">
      <formula>$H$295</formula>
    </cfRule>
  </conditionalFormatting>
  <conditionalFormatting sqref="K295">
    <cfRule type="cellIs" dxfId="2796" priority="2797" stopIfTrue="1" operator="lessThan">
      <formula>$J$295</formula>
    </cfRule>
  </conditionalFormatting>
  <conditionalFormatting sqref="C302">
    <cfRule type="cellIs" dxfId="2795" priority="2796" stopIfTrue="1" operator="lessThan">
      <formula>$C$306</formula>
    </cfRule>
  </conditionalFormatting>
  <conditionalFormatting sqref="D302">
    <cfRule type="cellIs" dxfId="2794" priority="2795" stopIfTrue="1" operator="lessThan">
      <formula>$D$306</formula>
    </cfRule>
  </conditionalFormatting>
  <conditionalFormatting sqref="G302">
    <cfRule type="cellIs" dxfId="2793" priority="2794" stopIfTrue="1" operator="lessThan">
      <formula>$F$302</formula>
    </cfRule>
  </conditionalFormatting>
  <conditionalFormatting sqref="I302">
    <cfRule type="cellIs" dxfId="2792" priority="2793" stopIfTrue="1" operator="lessThan">
      <formula>$H$302</formula>
    </cfRule>
  </conditionalFormatting>
  <conditionalFormatting sqref="K302">
    <cfRule type="cellIs" dxfId="2791" priority="2792" stopIfTrue="1" operator="lessThan">
      <formula>$J$302</formula>
    </cfRule>
  </conditionalFormatting>
  <conditionalFormatting sqref="C303">
    <cfRule type="cellIs" dxfId="2790" priority="2791" stopIfTrue="1" operator="lessThan">
      <formula>$C$307</formula>
    </cfRule>
  </conditionalFormatting>
  <conditionalFormatting sqref="D303">
    <cfRule type="cellIs" dxfId="2789" priority="2790" stopIfTrue="1" operator="lessThan">
      <formula>$D$307</formula>
    </cfRule>
  </conditionalFormatting>
  <conditionalFormatting sqref="G303">
    <cfRule type="cellIs" dxfId="2788" priority="2789" stopIfTrue="1" operator="lessThan">
      <formula>$F$303</formula>
    </cfRule>
  </conditionalFormatting>
  <conditionalFormatting sqref="I303">
    <cfRule type="cellIs" dxfId="2787" priority="2788" stopIfTrue="1" operator="lessThan">
      <formula>$H$303</formula>
    </cfRule>
  </conditionalFormatting>
  <conditionalFormatting sqref="K303">
    <cfRule type="cellIs" dxfId="2786" priority="2787" stopIfTrue="1" operator="lessThan">
      <formula>$J$303</formula>
    </cfRule>
  </conditionalFormatting>
  <conditionalFormatting sqref="C310">
    <cfRule type="cellIs" dxfId="2785" priority="2786" stopIfTrue="1" operator="lessThan">
      <formula>$C$314</formula>
    </cfRule>
  </conditionalFormatting>
  <conditionalFormatting sqref="D310">
    <cfRule type="cellIs" dxfId="2784" priority="2785" stopIfTrue="1" operator="lessThan">
      <formula>$D$314</formula>
    </cfRule>
  </conditionalFormatting>
  <conditionalFormatting sqref="G310">
    <cfRule type="cellIs" dxfId="2783" priority="2784" stopIfTrue="1" operator="lessThan">
      <formula>$F$310</formula>
    </cfRule>
  </conditionalFormatting>
  <conditionalFormatting sqref="I310">
    <cfRule type="cellIs" dxfId="2782" priority="2783" stopIfTrue="1" operator="lessThan">
      <formula>$H$310</formula>
    </cfRule>
  </conditionalFormatting>
  <conditionalFormatting sqref="K310">
    <cfRule type="cellIs" dxfId="2781" priority="2782" stopIfTrue="1" operator="lessThan">
      <formula>$J$310</formula>
    </cfRule>
  </conditionalFormatting>
  <conditionalFormatting sqref="C311">
    <cfRule type="cellIs" dxfId="2780" priority="2781" stopIfTrue="1" operator="lessThan">
      <formula>$C$315</formula>
    </cfRule>
  </conditionalFormatting>
  <conditionalFormatting sqref="D311">
    <cfRule type="cellIs" dxfId="2779" priority="2780" stopIfTrue="1" operator="lessThan">
      <formula>$D$315</formula>
    </cfRule>
  </conditionalFormatting>
  <conditionalFormatting sqref="G311">
    <cfRule type="cellIs" dxfId="2778" priority="2779" stopIfTrue="1" operator="lessThan">
      <formula>$F$311</formula>
    </cfRule>
  </conditionalFormatting>
  <conditionalFormatting sqref="I311">
    <cfRule type="cellIs" dxfId="2777" priority="2778" stopIfTrue="1" operator="lessThan">
      <formula>$H$311</formula>
    </cfRule>
  </conditionalFormatting>
  <conditionalFormatting sqref="K311">
    <cfRule type="cellIs" dxfId="2776" priority="2777" stopIfTrue="1" operator="lessThan">
      <formula>$J$311</formula>
    </cfRule>
  </conditionalFormatting>
  <conditionalFormatting sqref="C318">
    <cfRule type="cellIs" dxfId="2775" priority="2776" stopIfTrue="1" operator="lessThan">
      <formula>$C$322</formula>
    </cfRule>
  </conditionalFormatting>
  <conditionalFormatting sqref="D318">
    <cfRule type="cellIs" dxfId="2774" priority="2775" stopIfTrue="1" operator="lessThan">
      <formula>$D$322</formula>
    </cfRule>
  </conditionalFormatting>
  <conditionalFormatting sqref="G318">
    <cfRule type="cellIs" dxfId="2773" priority="2774" stopIfTrue="1" operator="lessThan">
      <formula>$F$318</formula>
    </cfRule>
  </conditionalFormatting>
  <conditionalFormatting sqref="I318">
    <cfRule type="cellIs" dxfId="2772" priority="2773" stopIfTrue="1" operator="lessThan">
      <formula>$H$318</formula>
    </cfRule>
  </conditionalFormatting>
  <conditionalFormatting sqref="K318">
    <cfRule type="cellIs" dxfId="2771" priority="2772" stopIfTrue="1" operator="lessThan">
      <formula>$J$318</formula>
    </cfRule>
  </conditionalFormatting>
  <conditionalFormatting sqref="C319">
    <cfRule type="cellIs" dxfId="2770" priority="2771" stopIfTrue="1" operator="lessThan">
      <formula>$C$323</formula>
    </cfRule>
  </conditionalFormatting>
  <conditionalFormatting sqref="D319">
    <cfRule type="cellIs" dxfId="2769" priority="2770" stopIfTrue="1" operator="lessThan">
      <formula>$D$323</formula>
    </cfRule>
  </conditionalFormatting>
  <conditionalFormatting sqref="G319">
    <cfRule type="cellIs" dxfId="2768" priority="2769" stopIfTrue="1" operator="lessThan">
      <formula>$F$319</formula>
    </cfRule>
  </conditionalFormatting>
  <conditionalFormatting sqref="I319">
    <cfRule type="cellIs" dxfId="2767" priority="2768" stopIfTrue="1" operator="lessThan">
      <formula>$H$319</formula>
    </cfRule>
  </conditionalFormatting>
  <conditionalFormatting sqref="K319">
    <cfRule type="cellIs" dxfId="2766" priority="2767" stopIfTrue="1" operator="lessThan">
      <formula>$J$319</formula>
    </cfRule>
  </conditionalFormatting>
  <conditionalFormatting sqref="C326">
    <cfRule type="cellIs" dxfId="2765" priority="2766" stopIfTrue="1" operator="lessThan">
      <formula>$C$330</formula>
    </cfRule>
  </conditionalFormatting>
  <conditionalFormatting sqref="D326">
    <cfRule type="cellIs" dxfId="2764" priority="2765" stopIfTrue="1" operator="lessThan">
      <formula>$D$330</formula>
    </cfRule>
  </conditionalFormatting>
  <conditionalFormatting sqref="G326">
    <cfRule type="cellIs" dxfId="2763" priority="2764" stopIfTrue="1" operator="lessThan">
      <formula>$F$326</formula>
    </cfRule>
  </conditionalFormatting>
  <conditionalFormatting sqref="I326">
    <cfRule type="cellIs" dxfId="2762" priority="2763" stopIfTrue="1" operator="lessThan">
      <formula>$H$326</formula>
    </cfRule>
  </conditionalFormatting>
  <conditionalFormatting sqref="K326">
    <cfRule type="cellIs" dxfId="2761" priority="2762" stopIfTrue="1" operator="lessThan">
      <formula>$J$326</formula>
    </cfRule>
  </conditionalFormatting>
  <conditionalFormatting sqref="C327">
    <cfRule type="cellIs" dxfId="2760" priority="2761" stopIfTrue="1" operator="lessThan">
      <formula>$C$331</formula>
    </cfRule>
  </conditionalFormatting>
  <conditionalFormatting sqref="D327">
    <cfRule type="cellIs" dxfId="2759" priority="2760" stopIfTrue="1" operator="lessThan">
      <formula>$D$331</formula>
    </cfRule>
  </conditionalFormatting>
  <conditionalFormatting sqref="G327">
    <cfRule type="cellIs" dxfId="2758" priority="2759" stopIfTrue="1" operator="lessThan">
      <formula>$F$327</formula>
    </cfRule>
  </conditionalFormatting>
  <conditionalFormatting sqref="I327">
    <cfRule type="cellIs" dxfId="2757" priority="2758" stopIfTrue="1" operator="lessThan">
      <formula>$H$327</formula>
    </cfRule>
  </conditionalFormatting>
  <conditionalFormatting sqref="K327">
    <cfRule type="cellIs" dxfId="2756" priority="2757" stopIfTrue="1" operator="lessThan">
      <formula>$J$327</formula>
    </cfRule>
  </conditionalFormatting>
  <conditionalFormatting sqref="C334">
    <cfRule type="cellIs" dxfId="2755" priority="2756" stopIfTrue="1" operator="lessThan">
      <formula>$C$338</formula>
    </cfRule>
  </conditionalFormatting>
  <conditionalFormatting sqref="D334">
    <cfRule type="cellIs" dxfId="2754" priority="2755" stopIfTrue="1" operator="lessThan">
      <formula>$D$338</formula>
    </cfRule>
  </conditionalFormatting>
  <conditionalFormatting sqref="G334">
    <cfRule type="cellIs" dxfId="2753" priority="2754" stopIfTrue="1" operator="lessThan">
      <formula>$F$334</formula>
    </cfRule>
  </conditionalFormatting>
  <conditionalFormatting sqref="I334">
    <cfRule type="cellIs" dxfId="2752" priority="2753" stopIfTrue="1" operator="lessThan">
      <formula>$H$334</formula>
    </cfRule>
  </conditionalFormatting>
  <conditionalFormatting sqref="K334">
    <cfRule type="cellIs" dxfId="2751" priority="2752" stopIfTrue="1" operator="lessThan">
      <formula>$J$334</formula>
    </cfRule>
  </conditionalFormatting>
  <conditionalFormatting sqref="C335">
    <cfRule type="cellIs" dxfId="2750" priority="2751" stopIfTrue="1" operator="lessThan">
      <formula>$C$339</formula>
    </cfRule>
  </conditionalFormatting>
  <conditionalFormatting sqref="D335">
    <cfRule type="cellIs" dxfId="2749" priority="2750" stopIfTrue="1" operator="lessThan">
      <formula>$D$339</formula>
    </cfRule>
  </conditionalFormatting>
  <conditionalFormatting sqref="G335">
    <cfRule type="cellIs" dxfId="2748" priority="2749" stopIfTrue="1" operator="lessThan">
      <formula>$F$335</formula>
    </cfRule>
  </conditionalFormatting>
  <conditionalFormatting sqref="I335">
    <cfRule type="cellIs" dxfId="2747" priority="2748" stopIfTrue="1" operator="lessThan">
      <formula>$H$335</formula>
    </cfRule>
  </conditionalFormatting>
  <conditionalFormatting sqref="K335">
    <cfRule type="cellIs" dxfId="2746" priority="2747" stopIfTrue="1" operator="lessThan">
      <formula>$J$335</formula>
    </cfRule>
  </conditionalFormatting>
  <conditionalFormatting sqref="C342">
    <cfRule type="cellIs" dxfId="2745" priority="2746" stopIfTrue="1" operator="lessThan">
      <formula>$C$346</formula>
    </cfRule>
  </conditionalFormatting>
  <conditionalFormatting sqref="D342">
    <cfRule type="cellIs" dxfId="2744" priority="2745" stopIfTrue="1" operator="lessThan">
      <formula>$D$346</formula>
    </cfRule>
  </conditionalFormatting>
  <conditionalFormatting sqref="G342">
    <cfRule type="cellIs" dxfId="2743" priority="2744" stopIfTrue="1" operator="lessThan">
      <formula>$F$342</formula>
    </cfRule>
  </conditionalFormatting>
  <conditionalFormatting sqref="I342">
    <cfRule type="cellIs" dxfId="2742" priority="2743" stopIfTrue="1" operator="lessThan">
      <formula>$H$342</formula>
    </cfRule>
  </conditionalFormatting>
  <conditionalFormatting sqref="K342">
    <cfRule type="cellIs" dxfId="2741" priority="2742" stopIfTrue="1" operator="lessThan">
      <formula>$J$342</formula>
    </cfRule>
  </conditionalFormatting>
  <conditionalFormatting sqref="C343">
    <cfRule type="cellIs" dxfId="2740" priority="2741" stopIfTrue="1" operator="lessThan">
      <formula>$C$347</formula>
    </cfRule>
  </conditionalFormatting>
  <conditionalFormatting sqref="D343">
    <cfRule type="cellIs" dxfId="2739" priority="2740" stopIfTrue="1" operator="lessThan">
      <formula>$D$347</formula>
    </cfRule>
  </conditionalFormatting>
  <conditionalFormatting sqref="G343">
    <cfRule type="cellIs" dxfId="2738" priority="2739" stopIfTrue="1" operator="lessThan">
      <formula>$F$343</formula>
    </cfRule>
  </conditionalFormatting>
  <conditionalFormatting sqref="I343">
    <cfRule type="cellIs" dxfId="2737" priority="2738" stopIfTrue="1" operator="lessThan">
      <formula>$H$343</formula>
    </cfRule>
  </conditionalFormatting>
  <conditionalFormatting sqref="K343">
    <cfRule type="cellIs" dxfId="2736" priority="2737" stopIfTrue="1" operator="lessThan">
      <formula>$J$343</formula>
    </cfRule>
  </conditionalFormatting>
  <conditionalFormatting sqref="C350">
    <cfRule type="cellIs" dxfId="2735" priority="2736" stopIfTrue="1" operator="lessThan">
      <formula>$C$354</formula>
    </cfRule>
  </conditionalFormatting>
  <conditionalFormatting sqref="D350">
    <cfRule type="cellIs" dxfId="2734" priority="2735" stopIfTrue="1" operator="lessThan">
      <formula>$D$354</formula>
    </cfRule>
  </conditionalFormatting>
  <conditionalFormatting sqref="G350">
    <cfRule type="cellIs" dxfId="2733" priority="2734" stopIfTrue="1" operator="lessThan">
      <formula>$F$350</formula>
    </cfRule>
  </conditionalFormatting>
  <conditionalFormatting sqref="I350">
    <cfRule type="cellIs" dxfId="2732" priority="2733" stopIfTrue="1" operator="lessThan">
      <formula>$H$350</formula>
    </cfRule>
  </conditionalFormatting>
  <conditionalFormatting sqref="K350">
    <cfRule type="cellIs" dxfId="2731" priority="2732" stopIfTrue="1" operator="lessThan">
      <formula>$J$350</formula>
    </cfRule>
  </conditionalFormatting>
  <conditionalFormatting sqref="C351">
    <cfRule type="cellIs" dxfId="2730" priority="2731" stopIfTrue="1" operator="lessThan">
      <formula>$C$355</formula>
    </cfRule>
  </conditionalFormatting>
  <conditionalFormatting sqref="D351">
    <cfRule type="cellIs" dxfId="2729" priority="2730" stopIfTrue="1" operator="lessThan">
      <formula>$D$355</formula>
    </cfRule>
  </conditionalFormatting>
  <conditionalFormatting sqref="G351">
    <cfRule type="cellIs" dxfId="2728" priority="2729" stopIfTrue="1" operator="lessThan">
      <formula>$F$351</formula>
    </cfRule>
  </conditionalFormatting>
  <conditionalFormatting sqref="I351">
    <cfRule type="cellIs" dxfId="2727" priority="2728" stopIfTrue="1" operator="lessThan">
      <formula>$H$351</formula>
    </cfRule>
  </conditionalFormatting>
  <conditionalFormatting sqref="K351">
    <cfRule type="cellIs" dxfId="2726" priority="2727" stopIfTrue="1" operator="lessThan">
      <formula>$J$351</formula>
    </cfRule>
  </conditionalFormatting>
  <conditionalFormatting sqref="C358">
    <cfRule type="cellIs" dxfId="2725" priority="2726" stopIfTrue="1" operator="lessThan">
      <formula>$C$362</formula>
    </cfRule>
  </conditionalFormatting>
  <conditionalFormatting sqref="D358">
    <cfRule type="cellIs" dxfId="2724" priority="2725" stopIfTrue="1" operator="lessThan">
      <formula>$D$362</formula>
    </cfRule>
  </conditionalFormatting>
  <conditionalFormatting sqref="G358">
    <cfRule type="cellIs" dxfId="2723" priority="2724" stopIfTrue="1" operator="lessThan">
      <formula>$F$358</formula>
    </cfRule>
  </conditionalFormatting>
  <conditionalFormatting sqref="I358">
    <cfRule type="cellIs" dxfId="2722" priority="2723" stopIfTrue="1" operator="lessThan">
      <formula>$H$358</formula>
    </cfRule>
  </conditionalFormatting>
  <conditionalFormatting sqref="K358">
    <cfRule type="cellIs" dxfId="2721" priority="2722" stopIfTrue="1" operator="lessThan">
      <formula>$J$358</formula>
    </cfRule>
  </conditionalFormatting>
  <conditionalFormatting sqref="C359">
    <cfRule type="cellIs" dxfId="2720" priority="2721" stopIfTrue="1" operator="lessThan">
      <formula>$C$363</formula>
    </cfRule>
  </conditionalFormatting>
  <conditionalFormatting sqref="D359">
    <cfRule type="cellIs" dxfId="2719" priority="2720" stopIfTrue="1" operator="lessThan">
      <formula>$D$363</formula>
    </cfRule>
  </conditionalFormatting>
  <conditionalFormatting sqref="G359">
    <cfRule type="cellIs" dxfId="2718" priority="2719" stopIfTrue="1" operator="lessThan">
      <formula>$F$359</formula>
    </cfRule>
  </conditionalFormatting>
  <conditionalFormatting sqref="I359">
    <cfRule type="cellIs" dxfId="2717" priority="2718" stopIfTrue="1" operator="lessThan">
      <formula>$H$359</formula>
    </cfRule>
  </conditionalFormatting>
  <conditionalFormatting sqref="K359">
    <cfRule type="cellIs" dxfId="2716" priority="2717" stopIfTrue="1" operator="lessThan">
      <formula>$J$359</formula>
    </cfRule>
  </conditionalFormatting>
  <conditionalFormatting sqref="C7">
    <cfRule type="cellIs" dxfId="2715" priority="2716" stopIfTrue="1" operator="lessThan">
      <formula>$C$11</formula>
    </cfRule>
  </conditionalFormatting>
  <conditionalFormatting sqref="D7">
    <cfRule type="cellIs" dxfId="2714" priority="2715" stopIfTrue="1" operator="lessThan">
      <formula>$D$11</formula>
    </cfRule>
  </conditionalFormatting>
  <conditionalFormatting sqref="G7">
    <cfRule type="cellIs" dxfId="2713" priority="2713" stopIfTrue="1" operator="lessThan">
      <formula>$F$7</formula>
    </cfRule>
    <cfRule type="cellIs" dxfId="2712" priority="2714" stopIfTrue="1" operator="lessThan">
      <formula>$F$7</formula>
    </cfRule>
  </conditionalFormatting>
  <conditionalFormatting sqref="I7">
    <cfRule type="cellIs" dxfId="2711" priority="2712" stopIfTrue="1" operator="lessThan">
      <formula>$H$7</formula>
    </cfRule>
  </conditionalFormatting>
  <conditionalFormatting sqref="K7">
    <cfRule type="cellIs" dxfId="2710" priority="2711" stopIfTrue="1" operator="lessThan">
      <formula>$J$7</formula>
    </cfRule>
  </conditionalFormatting>
  <conditionalFormatting sqref="C8">
    <cfRule type="cellIs" dxfId="2709" priority="2710" stopIfTrue="1" operator="lessThan">
      <formula>$C$12</formula>
    </cfRule>
  </conditionalFormatting>
  <conditionalFormatting sqref="D8">
    <cfRule type="cellIs" dxfId="2708" priority="2709" stopIfTrue="1" operator="lessThan">
      <formula>$D$12</formula>
    </cfRule>
  </conditionalFormatting>
  <conditionalFormatting sqref="G8">
    <cfRule type="cellIs" dxfId="2707" priority="2707" stopIfTrue="1" operator="lessThan">
      <formula>$F$8</formula>
    </cfRule>
    <cfRule type="cellIs" dxfId="2706" priority="2708" stopIfTrue="1" operator="greaterThan">
      <formula>$F$8</formula>
    </cfRule>
  </conditionalFormatting>
  <conditionalFormatting sqref="I8">
    <cfRule type="cellIs" dxfId="2705" priority="2706" stopIfTrue="1" operator="lessThan">
      <formula>$H$8</formula>
    </cfRule>
  </conditionalFormatting>
  <conditionalFormatting sqref="K8">
    <cfRule type="cellIs" dxfId="2704" priority="2705" stopIfTrue="1" operator="lessThan">
      <formula>$J$8</formula>
    </cfRule>
  </conditionalFormatting>
  <conditionalFormatting sqref="C14">
    <cfRule type="cellIs" dxfId="2703" priority="2704" stopIfTrue="1" operator="lessThan">
      <formula>$C$18</formula>
    </cfRule>
  </conditionalFormatting>
  <conditionalFormatting sqref="D14">
    <cfRule type="cellIs" dxfId="2702" priority="2703" stopIfTrue="1" operator="lessThan">
      <formula>$D$18</formula>
    </cfRule>
  </conditionalFormatting>
  <conditionalFormatting sqref="I14">
    <cfRule type="cellIs" dxfId="2701" priority="2702" stopIfTrue="1" operator="lessThan">
      <formula>$H$14</formula>
    </cfRule>
  </conditionalFormatting>
  <conditionalFormatting sqref="K14">
    <cfRule type="cellIs" dxfId="2700" priority="2701" stopIfTrue="1" operator="lessThan">
      <formula>$J$14</formula>
    </cfRule>
  </conditionalFormatting>
  <conditionalFormatting sqref="C15">
    <cfRule type="cellIs" dxfId="2699" priority="2700" stopIfTrue="1" operator="lessThan">
      <formula>$C$19</formula>
    </cfRule>
  </conditionalFormatting>
  <conditionalFormatting sqref="D15">
    <cfRule type="cellIs" dxfId="2698" priority="2699" stopIfTrue="1" operator="lessThan">
      <formula>$D$19</formula>
    </cfRule>
  </conditionalFormatting>
  <conditionalFormatting sqref="I15">
    <cfRule type="cellIs" dxfId="2697" priority="2698" stopIfTrue="1" operator="lessThan">
      <formula>$H$15</formula>
    </cfRule>
  </conditionalFormatting>
  <conditionalFormatting sqref="K15">
    <cfRule type="cellIs" dxfId="2696" priority="2697" stopIfTrue="1" operator="lessThan">
      <formula>$J$15</formula>
    </cfRule>
  </conditionalFormatting>
  <conditionalFormatting sqref="C22">
    <cfRule type="cellIs" dxfId="2695" priority="2696" stopIfTrue="1" operator="lessThan">
      <formula>$C$26</formula>
    </cfRule>
  </conditionalFormatting>
  <conditionalFormatting sqref="D22">
    <cfRule type="cellIs" dxfId="2694" priority="2695" stopIfTrue="1" operator="lessThan">
      <formula>$D$26</formula>
    </cfRule>
  </conditionalFormatting>
  <conditionalFormatting sqref="G22">
    <cfRule type="cellIs" dxfId="2693" priority="2694" stopIfTrue="1" operator="lessThan">
      <formula>$F$22</formula>
    </cfRule>
  </conditionalFormatting>
  <conditionalFormatting sqref="I22">
    <cfRule type="cellIs" dxfId="2692" priority="2693" stopIfTrue="1" operator="lessThan">
      <formula>$H$22</formula>
    </cfRule>
  </conditionalFormatting>
  <conditionalFormatting sqref="K22">
    <cfRule type="cellIs" dxfId="2691" priority="2692" stopIfTrue="1" operator="lessThan">
      <formula>$J$22</formula>
    </cfRule>
  </conditionalFormatting>
  <conditionalFormatting sqref="C23">
    <cfRule type="cellIs" dxfId="2690" priority="2691" stopIfTrue="1" operator="lessThan">
      <formula>$C$27</formula>
    </cfRule>
  </conditionalFormatting>
  <conditionalFormatting sqref="D23">
    <cfRule type="cellIs" dxfId="2689" priority="2690" stopIfTrue="1" operator="lessThan">
      <formula>$D$27</formula>
    </cfRule>
  </conditionalFormatting>
  <conditionalFormatting sqref="G23">
    <cfRule type="cellIs" dxfId="2688" priority="2689" stopIfTrue="1" operator="lessThan">
      <formula>$F$23</formula>
    </cfRule>
  </conditionalFormatting>
  <conditionalFormatting sqref="I23">
    <cfRule type="cellIs" dxfId="2687" priority="2688" stopIfTrue="1" operator="lessThan">
      <formula>$H$23</formula>
    </cfRule>
  </conditionalFormatting>
  <conditionalFormatting sqref="K23">
    <cfRule type="cellIs" dxfId="2686" priority="2687" stopIfTrue="1" operator="lessThan">
      <formula>$J$23</formula>
    </cfRule>
  </conditionalFormatting>
  <conditionalFormatting sqref="C30">
    <cfRule type="cellIs" dxfId="2685" priority="2686" stopIfTrue="1" operator="lessThan">
      <formula>$C$34</formula>
    </cfRule>
  </conditionalFormatting>
  <conditionalFormatting sqref="D30">
    <cfRule type="cellIs" dxfId="2684" priority="2685" stopIfTrue="1" operator="lessThan">
      <formula>$D$34</formula>
    </cfRule>
  </conditionalFormatting>
  <conditionalFormatting sqref="G30">
    <cfRule type="cellIs" dxfId="2683" priority="2684" stopIfTrue="1" operator="lessThan">
      <formula>$F$30</formula>
    </cfRule>
  </conditionalFormatting>
  <conditionalFormatting sqref="I30">
    <cfRule type="cellIs" dxfId="2682" priority="2683" stopIfTrue="1" operator="lessThan">
      <formula>$H$30</formula>
    </cfRule>
  </conditionalFormatting>
  <conditionalFormatting sqref="K30">
    <cfRule type="cellIs" dxfId="2681" priority="2682" stopIfTrue="1" operator="lessThan">
      <formula>$J$30</formula>
    </cfRule>
  </conditionalFormatting>
  <conditionalFormatting sqref="C31">
    <cfRule type="cellIs" dxfId="2680" priority="2681" stopIfTrue="1" operator="lessThan">
      <formula>$C$35</formula>
    </cfRule>
  </conditionalFormatting>
  <conditionalFormatting sqref="D31">
    <cfRule type="cellIs" dxfId="2679" priority="2680" stopIfTrue="1" operator="lessThan">
      <formula>$D$35</formula>
    </cfRule>
  </conditionalFormatting>
  <conditionalFormatting sqref="G31">
    <cfRule type="cellIs" dxfId="2678" priority="2679" stopIfTrue="1" operator="lessThan">
      <formula>$F$31</formula>
    </cfRule>
  </conditionalFormatting>
  <conditionalFormatting sqref="I31">
    <cfRule type="cellIs" dxfId="2677" priority="2678" stopIfTrue="1" operator="lessThan">
      <formula>$H$31</formula>
    </cfRule>
  </conditionalFormatting>
  <conditionalFormatting sqref="K31">
    <cfRule type="cellIs" dxfId="2676" priority="2677" stopIfTrue="1" operator="lessThan">
      <formula>$J$31</formula>
    </cfRule>
  </conditionalFormatting>
  <conditionalFormatting sqref="C38">
    <cfRule type="cellIs" dxfId="2675" priority="2676" stopIfTrue="1" operator="lessThan">
      <formula>$C$42</formula>
    </cfRule>
  </conditionalFormatting>
  <conditionalFormatting sqref="D38">
    <cfRule type="cellIs" dxfId="2674" priority="2675" stopIfTrue="1" operator="lessThan">
      <formula>$D$42</formula>
    </cfRule>
  </conditionalFormatting>
  <conditionalFormatting sqref="G38">
    <cfRule type="cellIs" dxfId="2673" priority="2674" stopIfTrue="1" operator="lessThan">
      <formula>$F$38</formula>
    </cfRule>
  </conditionalFormatting>
  <conditionalFormatting sqref="I38">
    <cfRule type="cellIs" dxfId="2672" priority="2673" stopIfTrue="1" operator="lessThan">
      <formula>$H$38</formula>
    </cfRule>
  </conditionalFormatting>
  <conditionalFormatting sqref="K38">
    <cfRule type="cellIs" dxfId="2671" priority="2672" stopIfTrue="1" operator="lessThan">
      <formula>$J$38</formula>
    </cfRule>
  </conditionalFormatting>
  <conditionalFormatting sqref="C39">
    <cfRule type="cellIs" dxfId="2670" priority="2671" stopIfTrue="1" operator="lessThan">
      <formula>$C$43</formula>
    </cfRule>
  </conditionalFormatting>
  <conditionalFormatting sqref="D39">
    <cfRule type="cellIs" dxfId="2669" priority="2670" stopIfTrue="1" operator="lessThan">
      <formula>$D$43</formula>
    </cfRule>
  </conditionalFormatting>
  <conditionalFormatting sqref="G39">
    <cfRule type="cellIs" dxfId="2668" priority="2669" stopIfTrue="1" operator="lessThan">
      <formula>$F$39</formula>
    </cfRule>
  </conditionalFormatting>
  <conditionalFormatting sqref="I39">
    <cfRule type="cellIs" dxfId="2667" priority="2668" stopIfTrue="1" operator="lessThan">
      <formula>$H$39</formula>
    </cfRule>
  </conditionalFormatting>
  <conditionalFormatting sqref="K39">
    <cfRule type="cellIs" dxfId="2666" priority="2667" stopIfTrue="1" operator="lessThan">
      <formula>$J$39</formula>
    </cfRule>
  </conditionalFormatting>
  <conditionalFormatting sqref="C46">
    <cfRule type="cellIs" dxfId="2665" priority="2666" stopIfTrue="1" operator="lessThan">
      <formula>$C$50</formula>
    </cfRule>
  </conditionalFormatting>
  <conditionalFormatting sqref="D46">
    <cfRule type="cellIs" dxfId="2664" priority="2665" stopIfTrue="1" operator="lessThan">
      <formula>$D$50</formula>
    </cfRule>
  </conditionalFormatting>
  <conditionalFormatting sqref="G46">
    <cfRule type="cellIs" dxfId="2663" priority="2664" stopIfTrue="1" operator="lessThan">
      <formula>$F$46</formula>
    </cfRule>
  </conditionalFormatting>
  <conditionalFormatting sqref="I46">
    <cfRule type="cellIs" dxfId="2662" priority="2663" stopIfTrue="1" operator="lessThan">
      <formula>$H$46</formula>
    </cfRule>
  </conditionalFormatting>
  <conditionalFormatting sqref="K46">
    <cfRule type="cellIs" dxfId="2661" priority="2662" stopIfTrue="1" operator="lessThan">
      <formula>$J$46</formula>
    </cfRule>
  </conditionalFormatting>
  <conditionalFormatting sqref="C47">
    <cfRule type="cellIs" dxfId="2660" priority="2661" stopIfTrue="1" operator="lessThan">
      <formula>$C$51</formula>
    </cfRule>
  </conditionalFormatting>
  <conditionalFormatting sqref="D47">
    <cfRule type="cellIs" dxfId="2659" priority="2660" stopIfTrue="1" operator="lessThan">
      <formula>$D$51</formula>
    </cfRule>
  </conditionalFormatting>
  <conditionalFormatting sqref="G47">
    <cfRule type="cellIs" dxfId="2658" priority="2659" stopIfTrue="1" operator="lessThan">
      <formula>$F$47</formula>
    </cfRule>
  </conditionalFormatting>
  <conditionalFormatting sqref="I47">
    <cfRule type="cellIs" dxfId="2657" priority="2658" stopIfTrue="1" operator="lessThan">
      <formula>$H$47</formula>
    </cfRule>
  </conditionalFormatting>
  <conditionalFormatting sqref="K47">
    <cfRule type="cellIs" dxfId="2656" priority="2657" stopIfTrue="1" operator="lessThan">
      <formula>$J$47</formula>
    </cfRule>
  </conditionalFormatting>
  <conditionalFormatting sqref="C54">
    <cfRule type="cellIs" dxfId="2655" priority="2656" stopIfTrue="1" operator="lessThan">
      <formula>$C$58</formula>
    </cfRule>
  </conditionalFormatting>
  <conditionalFormatting sqref="D54">
    <cfRule type="cellIs" dxfId="2654" priority="2655" stopIfTrue="1" operator="lessThan">
      <formula>$D$58</formula>
    </cfRule>
  </conditionalFormatting>
  <conditionalFormatting sqref="G54">
    <cfRule type="cellIs" dxfId="2653" priority="2654" stopIfTrue="1" operator="lessThan">
      <formula>$F$54</formula>
    </cfRule>
  </conditionalFormatting>
  <conditionalFormatting sqref="I54">
    <cfRule type="cellIs" dxfId="2652" priority="2653" stopIfTrue="1" operator="lessThan">
      <formula>$H$54</formula>
    </cfRule>
  </conditionalFormatting>
  <conditionalFormatting sqref="K54">
    <cfRule type="cellIs" dxfId="2651" priority="2652" stopIfTrue="1" operator="lessThan">
      <formula>$J$54</formula>
    </cfRule>
  </conditionalFormatting>
  <conditionalFormatting sqref="C55">
    <cfRule type="cellIs" dxfId="2650" priority="2651" stopIfTrue="1" operator="lessThan">
      <formula>$C$59</formula>
    </cfRule>
  </conditionalFormatting>
  <conditionalFormatting sqref="D55">
    <cfRule type="cellIs" dxfId="2649" priority="2650" stopIfTrue="1" operator="lessThan">
      <formula>$D$59</formula>
    </cfRule>
  </conditionalFormatting>
  <conditionalFormatting sqref="G55">
    <cfRule type="cellIs" dxfId="2648" priority="2649" stopIfTrue="1" operator="lessThan">
      <formula>$F$55</formula>
    </cfRule>
  </conditionalFormatting>
  <conditionalFormatting sqref="I55">
    <cfRule type="cellIs" dxfId="2647" priority="2648" stopIfTrue="1" operator="lessThan">
      <formula>$H$55</formula>
    </cfRule>
  </conditionalFormatting>
  <conditionalFormatting sqref="K55">
    <cfRule type="cellIs" dxfId="2646" priority="2647" stopIfTrue="1" operator="lessThan">
      <formula>$J$55</formula>
    </cfRule>
  </conditionalFormatting>
  <conditionalFormatting sqref="C62">
    <cfRule type="cellIs" dxfId="2645" priority="2646" stopIfTrue="1" operator="lessThan">
      <formula>$C$66</formula>
    </cfRule>
  </conditionalFormatting>
  <conditionalFormatting sqref="D62">
    <cfRule type="cellIs" dxfId="2644" priority="2645" stopIfTrue="1" operator="lessThan">
      <formula>$D$66</formula>
    </cfRule>
  </conditionalFormatting>
  <conditionalFormatting sqref="G62">
    <cfRule type="cellIs" dxfId="2643" priority="2644" stopIfTrue="1" operator="lessThan">
      <formula>$F$62</formula>
    </cfRule>
  </conditionalFormatting>
  <conditionalFormatting sqref="I62">
    <cfRule type="cellIs" dxfId="2642" priority="2643" stopIfTrue="1" operator="lessThan">
      <formula>$H$62</formula>
    </cfRule>
  </conditionalFormatting>
  <conditionalFormatting sqref="K62">
    <cfRule type="cellIs" dxfId="2641" priority="2642" stopIfTrue="1" operator="lessThan">
      <formula>$J$62</formula>
    </cfRule>
  </conditionalFormatting>
  <conditionalFormatting sqref="C63">
    <cfRule type="cellIs" dxfId="2640" priority="2641" stopIfTrue="1" operator="lessThan">
      <formula>$C$67</formula>
    </cfRule>
  </conditionalFormatting>
  <conditionalFormatting sqref="D63">
    <cfRule type="cellIs" dxfId="2639" priority="2640" stopIfTrue="1" operator="lessThan">
      <formula>$D$67</formula>
    </cfRule>
  </conditionalFormatting>
  <conditionalFormatting sqref="G63">
    <cfRule type="cellIs" dxfId="2638" priority="2639" stopIfTrue="1" operator="lessThan">
      <formula>$F$63</formula>
    </cfRule>
  </conditionalFormatting>
  <conditionalFormatting sqref="I63">
    <cfRule type="cellIs" dxfId="2637" priority="2638" stopIfTrue="1" operator="lessThan">
      <formula>$H$63</formula>
    </cfRule>
  </conditionalFormatting>
  <conditionalFormatting sqref="K63">
    <cfRule type="cellIs" dxfId="2636" priority="2637" stopIfTrue="1" operator="lessThan">
      <formula>$J$63</formula>
    </cfRule>
  </conditionalFormatting>
  <conditionalFormatting sqref="C70">
    <cfRule type="cellIs" dxfId="2635" priority="2636" stopIfTrue="1" operator="lessThan">
      <formula>$C$74</formula>
    </cfRule>
  </conditionalFormatting>
  <conditionalFormatting sqref="D70">
    <cfRule type="cellIs" dxfId="2634" priority="2635" stopIfTrue="1" operator="lessThan">
      <formula>$D$74</formula>
    </cfRule>
  </conditionalFormatting>
  <conditionalFormatting sqref="G70">
    <cfRule type="cellIs" dxfId="2633" priority="2634" stopIfTrue="1" operator="lessThan">
      <formula>$F$70</formula>
    </cfRule>
  </conditionalFormatting>
  <conditionalFormatting sqref="I70">
    <cfRule type="cellIs" dxfId="2632" priority="2633" stopIfTrue="1" operator="lessThan">
      <formula>$H$70</formula>
    </cfRule>
  </conditionalFormatting>
  <conditionalFormatting sqref="K70">
    <cfRule type="cellIs" dxfId="2631" priority="2632" stopIfTrue="1" operator="lessThan">
      <formula>$J$70</formula>
    </cfRule>
  </conditionalFormatting>
  <conditionalFormatting sqref="C71">
    <cfRule type="cellIs" dxfId="2630" priority="2631" stopIfTrue="1" operator="lessThan">
      <formula>$C$75</formula>
    </cfRule>
  </conditionalFormatting>
  <conditionalFormatting sqref="D71">
    <cfRule type="cellIs" dxfId="2629" priority="2630" stopIfTrue="1" operator="lessThan">
      <formula>$D$75</formula>
    </cfRule>
  </conditionalFormatting>
  <conditionalFormatting sqref="G71">
    <cfRule type="cellIs" dxfId="2628" priority="2629" stopIfTrue="1" operator="lessThan">
      <formula>$F$71</formula>
    </cfRule>
  </conditionalFormatting>
  <conditionalFormatting sqref="I71">
    <cfRule type="cellIs" dxfId="2627" priority="2628" stopIfTrue="1" operator="lessThan">
      <formula>$H$71</formula>
    </cfRule>
  </conditionalFormatting>
  <conditionalFormatting sqref="K71">
    <cfRule type="cellIs" dxfId="2626" priority="2627" stopIfTrue="1" operator="lessThan">
      <formula>$J$71</formula>
    </cfRule>
  </conditionalFormatting>
  <conditionalFormatting sqref="C78">
    <cfRule type="cellIs" dxfId="2625" priority="2626" stopIfTrue="1" operator="lessThan">
      <formula>$C$82</formula>
    </cfRule>
  </conditionalFormatting>
  <conditionalFormatting sqref="D78">
    <cfRule type="cellIs" dxfId="2624" priority="2625" stopIfTrue="1" operator="lessThan">
      <formula>$D$82</formula>
    </cfRule>
  </conditionalFormatting>
  <conditionalFormatting sqref="G78">
    <cfRule type="cellIs" dxfId="2623" priority="2624" stopIfTrue="1" operator="lessThan">
      <formula>$F$78</formula>
    </cfRule>
  </conditionalFormatting>
  <conditionalFormatting sqref="I78">
    <cfRule type="cellIs" dxfId="2622" priority="2623" stopIfTrue="1" operator="lessThan">
      <formula>$H$78</formula>
    </cfRule>
  </conditionalFormatting>
  <conditionalFormatting sqref="K78">
    <cfRule type="cellIs" dxfId="2621" priority="2622" stopIfTrue="1" operator="lessThan">
      <formula>$J$78</formula>
    </cfRule>
  </conditionalFormatting>
  <conditionalFormatting sqref="C79">
    <cfRule type="cellIs" dxfId="2620" priority="2621" stopIfTrue="1" operator="lessThan">
      <formula>$C$83</formula>
    </cfRule>
  </conditionalFormatting>
  <conditionalFormatting sqref="D79">
    <cfRule type="cellIs" dxfId="2619" priority="2620" stopIfTrue="1" operator="lessThan">
      <formula>$D$83</formula>
    </cfRule>
  </conditionalFormatting>
  <conditionalFormatting sqref="G79">
    <cfRule type="cellIs" dxfId="2618" priority="2619" stopIfTrue="1" operator="lessThan">
      <formula>$F$79</formula>
    </cfRule>
  </conditionalFormatting>
  <conditionalFormatting sqref="I79">
    <cfRule type="cellIs" dxfId="2617" priority="2618" stopIfTrue="1" operator="lessThan">
      <formula>$H$79</formula>
    </cfRule>
  </conditionalFormatting>
  <conditionalFormatting sqref="K79">
    <cfRule type="cellIs" dxfId="2616" priority="2617" stopIfTrue="1" operator="lessThan">
      <formula>$J$79</formula>
    </cfRule>
  </conditionalFormatting>
  <conditionalFormatting sqref="C86">
    <cfRule type="cellIs" dxfId="2615" priority="2616" stopIfTrue="1" operator="lessThan">
      <formula>$C$90</formula>
    </cfRule>
  </conditionalFormatting>
  <conditionalFormatting sqref="D86">
    <cfRule type="cellIs" dxfId="2614" priority="2615" stopIfTrue="1" operator="lessThan">
      <formula>$D$90</formula>
    </cfRule>
  </conditionalFormatting>
  <conditionalFormatting sqref="G86">
    <cfRule type="cellIs" dxfId="2613" priority="2614" stopIfTrue="1" operator="lessThan">
      <formula>$F$86</formula>
    </cfRule>
  </conditionalFormatting>
  <conditionalFormatting sqref="I86">
    <cfRule type="cellIs" dxfId="2612" priority="2613" stopIfTrue="1" operator="lessThan">
      <formula>$H$86</formula>
    </cfRule>
  </conditionalFormatting>
  <conditionalFormatting sqref="K86">
    <cfRule type="cellIs" dxfId="2611" priority="2612" stopIfTrue="1" operator="lessThan">
      <formula>$J$86</formula>
    </cfRule>
  </conditionalFormatting>
  <conditionalFormatting sqref="C87">
    <cfRule type="cellIs" dxfId="2610" priority="2611" stopIfTrue="1" operator="lessThan">
      <formula>$C$91</formula>
    </cfRule>
  </conditionalFormatting>
  <conditionalFormatting sqref="D87">
    <cfRule type="cellIs" dxfId="2609" priority="2610" stopIfTrue="1" operator="lessThan">
      <formula>$D$91</formula>
    </cfRule>
  </conditionalFormatting>
  <conditionalFormatting sqref="G87">
    <cfRule type="cellIs" dxfId="2608" priority="2609" stopIfTrue="1" operator="lessThan">
      <formula>$F$87</formula>
    </cfRule>
  </conditionalFormatting>
  <conditionalFormatting sqref="I87">
    <cfRule type="cellIs" dxfId="2607" priority="2608" stopIfTrue="1" operator="lessThan">
      <formula>$H$87</formula>
    </cfRule>
  </conditionalFormatting>
  <conditionalFormatting sqref="K87">
    <cfRule type="cellIs" dxfId="2606" priority="2607" stopIfTrue="1" operator="lessThan">
      <formula>$J$87</formula>
    </cfRule>
  </conditionalFormatting>
  <conditionalFormatting sqref="C94">
    <cfRule type="cellIs" dxfId="2605" priority="2606" stopIfTrue="1" operator="lessThan">
      <formula>$C$98</formula>
    </cfRule>
  </conditionalFormatting>
  <conditionalFormatting sqref="D94">
    <cfRule type="cellIs" dxfId="2604" priority="2605" stopIfTrue="1" operator="lessThan">
      <formula>$D$98</formula>
    </cfRule>
  </conditionalFormatting>
  <conditionalFormatting sqref="G94">
    <cfRule type="cellIs" dxfId="2603" priority="2604" stopIfTrue="1" operator="lessThan">
      <formula>$F$94</formula>
    </cfRule>
  </conditionalFormatting>
  <conditionalFormatting sqref="I94">
    <cfRule type="cellIs" dxfId="2602" priority="2603" stopIfTrue="1" operator="lessThan">
      <formula>$H$94</formula>
    </cfRule>
  </conditionalFormatting>
  <conditionalFormatting sqref="K94">
    <cfRule type="cellIs" dxfId="2601" priority="2602" stopIfTrue="1" operator="lessThan">
      <formula>$J$94</formula>
    </cfRule>
  </conditionalFormatting>
  <conditionalFormatting sqref="C95">
    <cfRule type="cellIs" dxfId="2600" priority="2601" stopIfTrue="1" operator="lessThan">
      <formula>$C$99</formula>
    </cfRule>
  </conditionalFormatting>
  <conditionalFormatting sqref="D95">
    <cfRule type="cellIs" dxfId="2599" priority="2600" stopIfTrue="1" operator="lessThan">
      <formula>$D$99</formula>
    </cfRule>
  </conditionalFormatting>
  <conditionalFormatting sqref="G95">
    <cfRule type="cellIs" dxfId="2598" priority="2599" stopIfTrue="1" operator="lessThan">
      <formula>$F$95</formula>
    </cfRule>
  </conditionalFormatting>
  <conditionalFormatting sqref="I95">
    <cfRule type="cellIs" dxfId="2597" priority="2598" stopIfTrue="1" operator="lessThan">
      <formula>$H$95</formula>
    </cfRule>
  </conditionalFormatting>
  <conditionalFormatting sqref="K95">
    <cfRule type="cellIs" dxfId="2596" priority="2597" stopIfTrue="1" operator="lessThan">
      <formula>$J$95</formula>
    </cfRule>
  </conditionalFormatting>
  <conditionalFormatting sqref="C102">
    <cfRule type="cellIs" dxfId="2595" priority="2596" stopIfTrue="1" operator="lessThan">
      <formula>$C$106</formula>
    </cfRule>
  </conditionalFormatting>
  <conditionalFormatting sqref="D102">
    <cfRule type="cellIs" dxfId="2594" priority="2595" stopIfTrue="1" operator="lessThan">
      <formula>$D$106</formula>
    </cfRule>
  </conditionalFormatting>
  <conditionalFormatting sqref="G102">
    <cfRule type="cellIs" dxfId="2593" priority="2594" stopIfTrue="1" operator="lessThan">
      <formula>$F$102</formula>
    </cfRule>
  </conditionalFormatting>
  <conditionalFormatting sqref="I102">
    <cfRule type="cellIs" dxfId="2592" priority="2593" stopIfTrue="1" operator="lessThan">
      <formula>$H$102</formula>
    </cfRule>
  </conditionalFormatting>
  <conditionalFormatting sqref="K102">
    <cfRule type="cellIs" dxfId="2591" priority="2592" stopIfTrue="1" operator="lessThan">
      <formula>$J$102</formula>
    </cfRule>
  </conditionalFormatting>
  <conditionalFormatting sqref="C103">
    <cfRule type="cellIs" dxfId="2590" priority="2591" stopIfTrue="1" operator="lessThan">
      <formula>$C$107</formula>
    </cfRule>
  </conditionalFormatting>
  <conditionalFormatting sqref="D103">
    <cfRule type="cellIs" dxfId="2589" priority="2590" stopIfTrue="1" operator="lessThan">
      <formula>$D$107</formula>
    </cfRule>
  </conditionalFormatting>
  <conditionalFormatting sqref="G103">
    <cfRule type="cellIs" dxfId="2588" priority="2589" stopIfTrue="1" operator="lessThan">
      <formula>$F$103</formula>
    </cfRule>
  </conditionalFormatting>
  <conditionalFormatting sqref="I103">
    <cfRule type="cellIs" dxfId="2587" priority="2588" stopIfTrue="1" operator="lessThan">
      <formula>$H$103</formula>
    </cfRule>
  </conditionalFormatting>
  <conditionalFormatting sqref="K103">
    <cfRule type="cellIs" dxfId="2586" priority="2587" stopIfTrue="1" operator="lessThan">
      <formula>$J$103</formula>
    </cfRule>
  </conditionalFormatting>
  <conditionalFormatting sqref="C110">
    <cfRule type="cellIs" dxfId="2585" priority="2586" stopIfTrue="1" operator="lessThan">
      <formula>$C$114</formula>
    </cfRule>
  </conditionalFormatting>
  <conditionalFormatting sqref="D110">
    <cfRule type="cellIs" dxfId="2584" priority="2585" stopIfTrue="1" operator="lessThan">
      <formula>$D$114</formula>
    </cfRule>
  </conditionalFormatting>
  <conditionalFormatting sqref="G110">
    <cfRule type="cellIs" dxfId="2583" priority="2584" stopIfTrue="1" operator="lessThan">
      <formula>$F$110</formula>
    </cfRule>
  </conditionalFormatting>
  <conditionalFormatting sqref="I110">
    <cfRule type="cellIs" dxfId="2582" priority="2583" stopIfTrue="1" operator="lessThan">
      <formula>$H$110</formula>
    </cfRule>
  </conditionalFormatting>
  <conditionalFormatting sqref="K110">
    <cfRule type="cellIs" dxfId="2581" priority="2582" stopIfTrue="1" operator="lessThan">
      <formula>$J$110</formula>
    </cfRule>
  </conditionalFormatting>
  <conditionalFormatting sqref="C111">
    <cfRule type="cellIs" dxfId="2580" priority="2581" stopIfTrue="1" operator="lessThan">
      <formula>$C$115</formula>
    </cfRule>
  </conditionalFormatting>
  <conditionalFormatting sqref="D111">
    <cfRule type="cellIs" dxfId="2579" priority="2580" stopIfTrue="1" operator="lessThan">
      <formula>$D$115</formula>
    </cfRule>
  </conditionalFormatting>
  <conditionalFormatting sqref="G111">
    <cfRule type="cellIs" dxfId="2578" priority="2579" stopIfTrue="1" operator="lessThan">
      <formula>$F$111</formula>
    </cfRule>
  </conditionalFormatting>
  <conditionalFormatting sqref="I111">
    <cfRule type="cellIs" dxfId="2577" priority="2578" stopIfTrue="1" operator="lessThan">
      <formula>$H$111</formula>
    </cfRule>
  </conditionalFormatting>
  <conditionalFormatting sqref="K111">
    <cfRule type="cellIs" dxfId="2576" priority="2577" stopIfTrue="1" operator="lessThan">
      <formula>$J$111</formula>
    </cfRule>
  </conditionalFormatting>
  <conditionalFormatting sqref="C118">
    <cfRule type="cellIs" dxfId="2575" priority="2576" stopIfTrue="1" operator="lessThan">
      <formula>$C$122</formula>
    </cfRule>
  </conditionalFormatting>
  <conditionalFormatting sqref="D118">
    <cfRule type="cellIs" dxfId="2574" priority="2575" stopIfTrue="1" operator="lessThan">
      <formula>$D$122</formula>
    </cfRule>
  </conditionalFormatting>
  <conditionalFormatting sqref="G118">
    <cfRule type="cellIs" dxfId="2573" priority="2574" stopIfTrue="1" operator="lessThan">
      <formula>$F$118</formula>
    </cfRule>
  </conditionalFormatting>
  <conditionalFormatting sqref="I118">
    <cfRule type="cellIs" dxfId="2572" priority="2573" stopIfTrue="1" operator="lessThan">
      <formula>$H$118</formula>
    </cfRule>
  </conditionalFormatting>
  <conditionalFormatting sqref="K118">
    <cfRule type="cellIs" dxfId="2571" priority="2572" stopIfTrue="1" operator="lessThan">
      <formula>$J$118</formula>
    </cfRule>
  </conditionalFormatting>
  <conditionalFormatting sqref="C119">
    <cfRule type="cellIs" dxfId="2570" priority="2571" stopIfTrue="1" operator="lessThan">
      <formula>$C$123</formula>
    </cfRule>
  </conditionalFormatting>
  <conditionalFormatting sqref="D119">
    <cfRule type="cellIs" dxfId="2569" priority="2570" stopIfTrue="1" operator="lessThan">
      <formula>$D$123</formula>
    </cfRule>
  </conditionalFormatting>
  <conditionalFormatting sqref="G119">
    <cfRule type="cellIs" dxfId="2568" priority="2569" stopIfTrue="1" operator="lessThan">
      <formula>$F$119</formula>
    </cfRule>
  </conditionalFormatting>
  <conditionalFormatting sqref="I119">
    <cfRule type="cellIs" dxfId="2567" priority="2568" stopIfTrue="1" operator="lessThan">
      <formula>$H$119</formula>
    </cfRule>
  </conditionalFormatting>
  <conditionalFormatting sqref="K119">
    <cfRule type="cellIs" dxfId="2566" priority="2567" stopIfTrue="1" operator="lessThan">
      <formula>$J$119</formula>
    </cfRule>
  </conditionalFormatting>
  <conditionalFormatting sqref="C126">
    <cfRule type="cellIs" dxfId="2565" priority="2566" stopIfTrue="1" operator="lessThan">
      <formula>$C$130</formula>
    </cfRule>
  </conditionalFormatting>
  <conditionalFormatting sqref="D126">
    <cfRule type="cellIs" dxfId="2564" priority="2565" stopIfTrue="1" operator="lessThan">
      <formula>$D$130</formula>
    </cfRule>
  </conditionalFormatting>
  <conditionalFormatting sqref="G126">
    <cfRule type="cellIs" dxfId="2563" priority="2564" stopIfTrue="1" operator="lessThan">
      <formula>$F$126</formula>
    </cfRule>
  </conditionalFormatting>
  <conditionalFormatting sqref="I126">
    <cfRule type="cellIs" dxfId="2562" priority="2563" stopIfTrue="1" operator="lessThan">
      <formula>$H$126</formula>
    </cfRule>
  </conditionalFormatting>
  <conditionalFormatting sqref="K126">
    <cfRule type="cellIs" dxfId="2561" priority="2562" stopIfTrue="1" operator="lessThan">
      <formula>$J$126</formula>
    </cfRule>
  </conditionalFormatting>
  <conditionalFormatting sqref="C127">
    <cfRule type="cellIs" dxfId="2560" priority="2561" stopIfTrue="1" operator="lessThan">
      <formula>$C$131</formula>
    </cfRule>
  </conditionalFormatting>
  <conditionalFormatting sqref="D127">
    <cfRule type="cellIs" dxfId="2559" priority="2560" stopIfTrue="1" operator="lessThan">
      <formula>$D$131</formula>
    </cfRule>
  </conditionalFormatting>
  <conditionalFormatting sqref="G127">
    <cfRule type="cellIs" dxfId="2558" priority="2559" stopIfTrue="1" operator="lessThan">
      <formula>$F$127</formula>
    </cfRule>
  </conditionalFormatting>
  <conditionalFormatting sqref="I127">
    <cfRule type="cellIs" dxfId="2557" priority="2558" stopIfTrue="1" operator="lessThan">
      <formula>$H$127</formula>
    </cfRule>
  </conditionalFormatting>
  <conditionalFormatting sqref="K127">
    <cfRule type="cellIs" dxfId="2556" priority="2557" stopIfTrue="1" operator="lessThan">
      <formula>$J$127</formula>
    </cfRule>
  </conditionalFormatting>
  <conditionalFormatting sqref="C134">
    <cfRule type="cellIs" dxfId="2555" priority="2556" stopIfTrue="1" operator="lessThan">
      <formula>$C$138</formula>
    </cfRule>
  </conditionalFormatting>
  <conditionalFormatting sqref="D134">
    <cfRule type="cellIs" dxfId="2554" priority="2555" stopIfTrue="1" operator="lessThan">
      <formula>$D$138</formula>
    </cfRule>
  </conditionalFormatting>
  <conditionalFormatting sqref="G134">
    <cfRule type="cellIs" dxfId="2553" priority="2554" stopIfTrue="1" operator="lessThan">
      <formula>$F$134</formula>
    </cfRule>
  </conditionalFormatting>
  <conditionalFormatting sqref="I134">
    <cfRule type="cellIs" dxfId="2552" priority="2553" stopIfTrue="1" operator="lessThan">
      <formula>$H$134</formula>
    </cfRule>
  </conditionalFormatting>
  <conditionalFormatting sqref="K134">
    <cfRule type="cellIs" dxfId="2551" priority="2552" stopIfTrue="1" operator="lessThan">
      <formula>$J$134</formula>
    </cfRule>
  </conditionalFormatting>
  <conditionalFormatting sqref="C135">
    <cfRule type="cellIs" dxfId="2550" priority="2551" stopIfTrue="1" operator="lessThan">
      <formula>$C$139</formula>
    </cfRule>
  </conditionalFormatting>
  <conditionalFormatting sqref="D135">
    <cfRule type="cellIs" dxfId="2549" priority="2550" stopIfTrue="1" operator="lessThan">
      <formula>$D$139</formula>
    </cfRule>
  </conditionalFormatting>
  <conditionalFormatting sqref="G135">
    <cfRule type="cellIs" dxfId="2548" priority="2549" stopIfTrue="1" operator="lessThan">
      <formula>$F$135</formula>
    </cfRule>
  </conditionalFormatting>
  <conditionalFormatting sqref="I135">
    <cfRule type="cellIs" dxfId="2547" priority="2548" stopIfTrue="1" operator="lessThan">
      <formula>$H$135</formula>
    </cfRule>
  </conditionalFormatting>
  <conditionalFormatting sqref="K135">
    <cfRule type="cellIs" dxfId="2546" priority="2547" stopIfTrue="1" operator="lessThan">
      <formula>$J$135</formula>
    </cfRule>
  </conditionalFormatting>
  <conditionalFormatting sqref="C142">
    <cfRule type="cellIs" dxfId="2545" priority="2546" stopIfTrue="1" operator="lessThan">
      <formula>$C$146</formula>
    </cfRule>
  </conditionalFormatting>
  <conditionalFormatting sqref="D142">
    <cfRule type="cellIs" dxfId="2544" priority="2545" stopIfTrue="1" operator="lessThan">
      <formula>$D$146</formula>
    </cfRule>
  </conditionalFormatting>
  <conditionalFormatting sqref="G142">
    <cfRule type="cellIs" dxfId="2543" priority="2544" stopIfTrue="1" operator="lessThan">
      <formula>$F$142</formula>
    </cfRule>
  </conditionalFormatting>
  <conditionalFormatting sqref="I142">
    <cfRule type="cellIs" dxfId="2542" priority="2543" stopIfTrue="1" operator="lessThan">
      <formula>$H$142</formula>
    </cfRule>
  </conditionalFormatting>
  <conditionalFormatting sqref="K142">
    <cfRule type="cellIs" dxfId="2541" priority="2542" stopIfTrue="1" operator="lessThan">
      <formula>$J$142</formula>
    </cfRule>
  </conditionalFormatting>
  <conditionalFormatting sqref="C143">
    <cfRule type="cellIs" dxfId="2540" priority="2541" stopIfTrue="1" operator="lessThan">
      <formula>$C$147</formula>
    </cfRule>
  </conditionalFormatting>
  <conditionalFormatting sqref="D143">
    <cfRule type="cellIs" dxfId="2539" priority="2540" stopIfTrue="1" operator="lessThan">
      <formula>$D$147</formula>
    </cfRule>
  </conditionalFormatting>
  <conditionalFormatting sqref="G143">
    <cfRule type="cellIs" dxfId="2538" priority="2539" stopIfTrue="1" operator="lessThan">
      <formula>$F$143</formula>
    </cfRule>
  </conditionalFormatting>
  <conditionalFormatting sqref="I143">
    <cfRule type="cellIs" dxfId="2537" priority="2538" stopIfTrue="1" operator="lessThan">
      <formula>$H$143</formula>
    </cfRule>
  </conditionalFormatting>
  <conditionalFormatting sqref="K143">
    <cfRule type="cellIs" dxfId="2536" priority="2537" stopIfTrue="1" operator="lessThan">
      <formula>$J$143</formula>
    </cfRule>
  </conditionalFormatting>
  <conditionalFormatting sqref="C150">
    <cfRule type="cellIs" dxfId="2535" priority="2536" stopIfTrue="1" operator="lessThan">
      <formula>$C$154</formula>
    </cfRule>
  </conditionalFormatting>
  <conditionalFormatting sqref="D150">
    <cfRule type="cellIs" dxfId="2534" priority="2535" stopIfTrue="1" operator="lessThan">
      <formula>$D$154</formula>
    </cfRule>
  </conditionalFormatting>
  <conditionalFormatting sqref="G150">
    <cfRule type="cellIs" dxfId="2533" priority="2534" stopIfTrue="1" operator="lessThan">
      <formula>$F$150</formula>
    </cfRule>
  </conditionalFormatting>
  <conditionalFormatting sqref="I150">
    <cfRule type="cellIs" dxfId="2532" priority="2533" stopIfTrue="1" operator="lessThan">
      <formula>$H$150</formula>
    </cfRule>
  </conditionalFormatting>
  <conditionalFormatting sqref="K150">
    <cfRule type="cellIs" dxfId="2531" priority="2532" stopIfTrue="1" operator="lessThan">
      <formula>$J$150</formula>
    </cfRule>
  </conditionalFormatting>
  <conditionalFormatting sqref="C151">
    <cfRule type="cellIs" dxfId="2530" priority="2531" stopIfTrue="1" operator="lessThan">
      <formula>$C$155</formula>
    </cfRule>
  </conditionalFormatting>
  <conditionalFormatting sqref="D151">
    <cfRule type="cellIs" dxfId="2529" priority="2530" stopIfTrue="1" operator="lessThan">
      <formula>$D$155</formula>
    </cfRule>
  </conditionalFormatting>
  <conditionalFormatting sqref="G151">
    <cfRule type="cellIs" dxfId="2528" priority="2529" stopIfTrue="1" operator="lessThan">
      <formula>$F$151</formula>
    </cfRule>
  </conditionalFormatting>
  <conditionalFormatting sqref="I151">
    <cfRule type="cellIs" dxfId="2527" priority="2528" stopIfTrue="1" operator="lessThan">
      <formula>$H$151</formula>
    </cfRule>
  </conditionalFormatting>
  <conditionalFormatting sqref="K151">
    <cfRule type="cellIs" dxfId="2526" priority="2527" stopIfTrue="1" operator="lessThan">
      <formula>$J$151</formula>
    </cfRule>
  </conditionalFormatting>
  <conditionalFormatting sqref="C158">
    <cfRule type="cellIs" dxfId="2525" priority="2526" stopIfTrue="1" operator="lessThan">
      <formula>$C$162</formula>
    </cfRule>
  </conditionalFormatting>
  <conditionalFormatting sqref="D158">
    <cfRule type="cellIs" dxfId="2524" priority="2525" stopIfTrue="1" operator="lessThan">
      <formula>$D$162</formula>
    </cfRule>
  </conditionalFormatting>
  <conditionalFormatting sqref="G158">
    <cfRule type="cellIs" dxfId="2523" priority="2524" stopIfTrue="1" operator="lessThan">
      <formula>$F$158</formula>
    </cfRule>
  </conditionalFormatting>
  <conditionalFormatting sqref="I158">
    <cfRule type="cellIs" dxfId="2522" priority="2523" stopIfTrue="1" operator="lessThan">
      <formula>$H$158</formula>
    </cfRule>
  </conditionalFormatting>
  <conditionalFormatting sqref="K158">
    <cfRule type="cellIs" dxfId="2521" priority="2522" stopIfTrue="1" operator="lessThan">
      <formula>$J$158</formula>
    </cfRule>
  </conditionalFormatting>
  <conditionalFormatting sqref="C159">
    <cfRule type="cellIs" dxfId="2520" priority="2521" stopIfTrue="1" operator="lessThan">
      <formula>$C$163</formula>
    </cfRule>
  </conditionalFormatting>
  <conditionalFormatting sqref="D159">
    <cfRule type="cellIs" dxfId="2519" priority="2520" stopIfTrue="1" operator="lessThan">
      <formula>$D$163</formula>
    </cfRule>
  </conditionalFormatting>
  <conditionalFormatting sqref="G159">
    <cfRule type="cellIs" dxfId="2518" priority="2519" stopIfTrue="1" operator="lessThan">
      <formula>$F$159</formula>
    </cfRule>
  </conditionalFormatting>
  <conditionalFormatting sqref="I159">
    <cfRule type="cellIs" dxfId="2517" priority="2518" stopIfTrue="1" operator="lessThan">
      <formula>$H$159</formula>
    </cfRule>
  </conditionalFormatting>
  <conditionalFormatting sqref="K159">
    <cfRule type="cellIs" dxfId="2516" priority="2517" stopIfTrue="1" operator="lessThan">
      <formula>$J$159</formula>
    </cfRule>
  </conditionalFormatting>
  <conditionalFormatting sqref="C166">
    <cfRule type="cellIs" dxfId="2515" priority="2516" stopIfTrue="1" operator="lessThan">
      <formula>$C$170</formula>
    </cfRule>
  </conditionalFormatting>
  <conditionalFormatting sqref="D166">
    <cfRule type="cellIs" dxfId="2514" priority="2515" stopIfTrue="1" operator="lessThan">
      <formula>$D$170</formula>
    </cfRule>
  </conditionalFormatting>
  <conditionalFormatting sqref="G166">
    <cfRule type="cellIs" dxfId="2513" priority="2514" stopIfTrue="1" operator="lessThan">
      <formula>$F$166</formula>
    </cfRule>
  </conditionalFormatting>
  <conditionalFormatting sqref="I166">
    <cfRule type="cellIs" dxfId="2512" priority="2513" stopIfTrue="1" operator="lessThan">
      <formula>$H$166</formula>
    </cfRule>
  </conditionalFormatting>
  <conditionalFormatting sqref="K166">
    <cfRule type="cellIs" dxfId="2511" priority="2512" stopIfTrue="1" operator="lessThan">
      <formula>$J$166</formula>
    </cfRule>
  </conditionalFormatting>
  <conditionalFormatting sqref="C167">
    <cfRule type="cellIs" dxfId="2510" priority="2511" stopIfTrue="1" operator="lessThan">
      <formula>$C$171</formula>
    </cfRule>
  </conditionalFormatting>
  <conditionalFormatting sqref="D167">
    <cfRule type="cellIs" dxfId="2509" priority="2510" stopIfTrue="1" operator="lessThan">
      <formula>$D$171</formula>
    </cfRule>
  </conditionalFormatting>
  <conditionalFormatting sqref="G167">
    <cfRule type="cellIs" dxfId="2508" priority="2509" stopIfTrue="1" operator="lessThan">
      <formula>$F$167</formula>
    </cfRule>
  </conditionalFormatting>
  <conditionalFormatting sqref="I167">
    <cfRule type="cellIs" dxfId="2507" priority="2508" stopIfTrue="1" operator="lessThan">
      <formula>$H$167</formula>
    </cfRule>
  </conditionalFormatting>
  <conditionalFormatting sqref="K167">
    <cfRule type="cellIs" dxfId="2506" priority="2507" stopIfTrue="1" operator="lessThan">
      <formula>$J$167</formula>
    </cfRule>
  </conditionalFormatting>
  <conditionalFormatting sqref="C174">
    <cfRule type="cellIs" dxfId="2505" priority="2506" stopIfTrue="1" operator="lessThan">
      <formula>$C$178</formula>
    </cfRule>
  </conditionalFormatting>
  <conditionalFormatting sqref="D174">
    <cfRule type="cellIs" dxfId="2504" priority="2505" stopIfTrue="1" operator="lessThan">
      <formula>$D$178</formula>
    </cfRule>
  </conditionalFormatting>
  <conditionalFormatting sqref="G174">
    <cfRule type="cellIs" dxfId="2503" priority="2504" stopIfTrue="1" operator="lessThan">
      <formula>$F$174</formula>
    </cfRule>
  </conditionalFormatting>
  <conditionalFormatting sqref="I174">
    <cfRule type="cellIs" dxfId="2502" priority="2503" stopIfTrue="1" operator="lessThan">
      <formula>$H$174</formula>
    </cfRule>
  </conditionalFormatting>
  <conditionalFormatting sqref="K174">
    <cfRule type="cellIs" dxfId="2501" priority="2502" stopIfTrue="1" operator="lessThan">
      <formula>$J$174</formula>
    </cfRule>
  </conditionalFormatting>
  <conditionalFormatting sqref="C175">
    <cfRule type="cellIs" dxfId="2500" priority="2501" stopIfTrue="1" operator="lessThan">
      <formula>$C$179</formula>
    </cfRule>
  </conditionalFormatting>
  <conditionalFormatting sqref="D175">
    <cfRule type="cellIs" dxfId="2499" priority="2500" stopIfTrue="1" operator="lessThan">
      <formula>$D$179</formula>
    </cfRule>
  </conditionalFormatting>
  <conditionalFormatting sqref="G175">
    <cfRule type="cellIs" dxfId="2498" priority="2499" stopIfTrue="1" operator="lessThan">
      <formula>$F$175</formula>
    </cfRule>
  </conditionalFormatting>
  <conditionalFormatting sqref="I175">
    <cfRule type="cellIs" dxfId="2497" priority="2498" stopIfTrue="1" operator="lessThan">
      <formula>$H$175</formula>
    </cfRule>
  </conditionalFormatting>
  <conditionalFormatting sqref="K175">
    <cfRule type="cellIs" dxfId="2496" priority="2497" stopIfTrue="1" operator="lessThan">
      <formula>$J$175</formula>
    </cfRule>
  </conditionalFormatting>
  <conditionalFormatting sqref="C182">
    <cfRule type="cellIs" dxfId="2495" priority="2496" stopIfTrue="1" operator="lessThan">
      <formula>$C$186</formula>
    </cfRule>
  </conditionalFormatting>
  <conditionalFormatting sqref="D182">
    <cfRule type="cellIs" dxfId="2494" priority="2495" stopIfTrue="1" operator="lessThan">
      <formula>$D$186</formula>
    </cfRule>
  </conditionalFormatting>
  <conditionalFormatting sqref="G182">
    <cfRule type="cellIs" dxfId="2493" priority="2494" stopIfTrue="1" operator="lessThan">
      <formula>$F$182</formula>
    </cfRule>
  </conditionalFormatting>
  <conditionalFormatting sqref="I182">
    <cfRule type="cellIs" dxfId="2492" priority="2493" stopIfTrue="1" operator="lessThan">
      <formula>$H$182</formula>
    </cfRule>
  </conditionalFormatting>
  <conditionalFormatting sqref="K182">
    <cfRule type="cellIs" dxfId="2491" priority="2492" stopIfTrue="1" operator="lessThan">
      <formula>$J$182</formula>
    </cfRule>
  </conditionalFormatting>
  <conditionalFormatting sqref="C183">
    <cfRule type="cellIs" dxfId="2490" priority="2491" stopIfTrue="1" operator="lessThan">
      <formula>$C$187</formula>
    </cfRule>
  </conditionalFormatting>
  <conditionalFormatting sqref="D183">
    <cfRule type="cellIs" dxfId="2489" priority="2490" stopIfTrue="1" operator="lessThan">
      <formula>$D$187</formula>
    </cfRule>
  </conditionalFormatting>
  <conditionalFormatting sqref="G183">
    <cfRule type="cellIs" dxfId="2488" priority="2489" stopIfTrue="1" operator="lessThan">
      <formula>$F$183</formula>
    </cfRule>
  </conditionalFormatting>
  <conditionalFormatting sqref="I183">
    <cfRule type="cellIs" dxfId="2487" priority="2488" stopIfTrue="1" operator="lessThan">
      <formula>$H$183</formula>
    </cfRule>
  </conditionalFormatting>
  <conditionalFormatting sqref="K183">
    <cfRule type="cellIs" dxfId="2486" priority="2487" stopIfTrue="1" operator="lessThan">
      <formula>$J$183</formula>
    </cfRule>
  </conditionalFormatting>
  <conditionalFormatting sqref="C190">
    <cfRule type="cellIs" dxfId="2485" priority="2486" stopIfTrue="1" operator="lessThan">
      <formula>$C$194</formula>
    </cfRule>
  </conditionalFormatting>
  <conditionalFormatting sqref="D190">
    <cfRule type="cellIs" dxfId="2484" priority="2485" stopIfTrue="1" operator="lessThan">
      <formula>$D$194</formula>
    </cfRule>
  </conditionalFormatting>
  <conditionalFormatting sqref="G190">
    <cfRule type="cellIs" dxfId="2483" priority="2484" stopIfTrue="1" operator="lessThan">
      <formula>$F$190</formula>
    </cfRule>
  </conditionalFormatting>
  <conditionalFormatting sqref="I190">
    <cfRule type="cellIs" dxfId="2482" priority="2483" stopIfTrue="1" operator="lessThan">
      <formula>$H$190</formula>
    </cfRule>
  </conditionalFormatting>
  <conditionalFormatting sqref="K190">
    <cfRule type="cellIs" dxfId="2481" priority="2482" stopIfTrue="1" operator="lessThan">
      <formula>$J$190</formula>
    </cfRule>
  </conditionalFormatting>
  <conditionalFormatting sqref="C191">
    <cfRule type="cellIs" dxfId="2480" priority="2481" stopIfTrue="1" operator="lessThan">
      <formula>$C$195</formula>
    </cfRule>
  </conditionalFormatting>
  <conditionalFormatting sqref="D191">
    <cfRule type="cellIs" dxfId="2479" priority="2480" stopIfTrue="1" operator="lessThan">
      <formula>$D$195</formula>
    </cfRule>
  </conditionalFormatting>
  <conditionalFormatting sqref="G191">
    <cfRule type="cellIs" dxfId="2478" priority="2479" stopIfTrue="1" operator="lessThan">
      <formula>$F$191</formula>
    </cfRule>
  </conditionalFormatting>
  <conditionalFormatting sqref="I191">
    <cfRule type="cellIs" dxfId="2477" priority="2478" stopIfTrue="1" operator="lessThan">
      <formula>$H$191</formula>
    </cfRule>
  </conditionalFormatting>
  <conditionalFormatting sqref="K191">
    <cfRule type="cellIs" dxfId="2476" priority="2477" stopIfTrue="1" operator="lessThan">
      <formula>$J$191</formula>
    </cfRule>
  </conditionalFormatting>
  <conditionalFormatting sqref="C198">
    <cfRule type="cellIs" dxfId="2475" priority="2476" stopIfTrue="1" operator="lessThan">
      <formula>$C$202</formula>
    </cfRule>
  </conditionalFormatting>
  <conditionalFormatting sqref="D198">
    <cfRule type="cellIs" dxfId="2474" priority="2475" stopIfTrue="1" operator="lessThan">
      <formula>$D$202</formula>
    </cfRule>
  </conditionalFormatting>
  <conditionalFormatting sqref="G198">
    <cfRule type="cellIs" dxfId="2473" priority="2474" stopIfTrue="1" operator="lessThan">
      <formula>$F$198</formula>
    </cfRule>
  </conditionalFormatting>
  <conditionalFormatting sqref="I198">
    <cfRule type="cellIs" dxfId="2472" priority="2473" stopIfTrue="1" operator="lessThan">
      <formula>$H$198</formula>
    </cfRule>
  </conditionalFormatting>
  <conditionalFormatting sqref="K198">
    <cfRule type="cellIs" dxfId="2471" priority="2472" stopIfTrue="1" operator="lessThan">
      <formula>$J$198</formula>
    </cfRule>
  </conditionalFormatting>
  <conditionalFormatting sqref="C199">
    <cfRule type="cellIs" dxfId="2470" priority="2471" stopIfTrue="1" operator="lessThan">
      <formula>$C$203</formula>
    </cfRule>
  </conditionalFormatting>
  <conditionalFormatting sqref="D199">
    <cfRule type="cellIs" dxfId="2469" priority="2470" stopIfTrue="1" operator="lessThan">
      <formula>$D$203</formula>
    </cfRule>
  </conditionalFormatting>
  <conditionalFormatting sqref="G199">
    <cfRule type="cellIs" dxfId="2468" priority="2469" stopIfTrue="1" operator="lessThan">
      <formula>$F$199</formula>
    </cfRule>
  </conditionalFormatting>
  <conditionalFormatting sqref="I199">
    <cfRule type="cellIs" dxfId="2467" priority="2468" stopIfTrue="1" operator="lessThan">
      <formula>$H$199</formula>
    </cfRule>
  </conditionalFormatting>
  <conditionalFormatting sqref="K199">
    <cfRule type="cellIs" dxfId="2466" priority="2467" stopIfTrue="1" operator="lessThan">
      <formula>$J$199</formula>
    </cfRule>
  </conditionalFormatting>
  <conditionalFormatting sqref="C206">
    <cfRule type="cellIs" dxfId="2465" priority="2466" stopIfTrue="1" operator="lessThan">
      <formula>$C$210</formula>
    </cfRule>
  </conditionalFormatting>
  <conditionalFormatting sqref="D206">
    <cfRule type="cellIs" dxfId="2464" priority="2465" stopIfTrue="1" operator="lessThan">
      <formula>$D$210</formula>
    </cfRule>
  </conditionalFormatting>
  <conditionalFormatting sqref="G206">
    <cfRule type="cellIs" dxfId="2463" priority="2464" stopIfTrue="1" operator="lessThan">
      <formula>$F$206</formula>
    </cfRule>
  </conditionalFormatting>
  <conditionalFormatting sqref="I206">
    <cfRule type="cellIs" dxfId="2462" priority="2463" stopIfTrue="1" operator="lessThan">
      <formula>$H$206</formula>
    </cfRule>
  </conditionalFormatting>
  <conditionalFormatting sqref="K206">
    <cfRule type="cellIs" dxfId="2461" priority="2462" stopIfTrue="1" operator="lessThan">
      <formula>$J$206</formula>
    </cfRule>
  </conditionalFormatting>
  <conditionalFormatting sqref="C207">
    <cfRule type="cellIs" dxfId="2460" priority="2461" stopIfTrue="1" operator="lessThan">
      <formula>$C$211</formula>
    </cfRule>
  </conditionalFormatting>
  <conditionalFormatting sqref="D207">
    <cfRule type="cellIs" dxfId="2459" priority="2460" stopIfTrue="1" operator="lessThan">
      <formula>$D$211</formula>
    </cfRule>
  </conditionalFormatting>
  <conditionalFormatting sqref="G207">
    <cfRule type="cellIs" dxfId="2458" priority="2459" stopIfTrue="1" operator="lessThan">
      <formula>$F$207</formula>
    </cfRule>
  </conditionalFormatting>
  <conditionalFormatting sqref="I207">
    <cfRule type="cellIs" dxfId="2457" priority="2458" stopIfTrue="1" operator="lessThan">
      <formula>$H$207</formula>
    </cfRule>
  </conditionalFormatting>
  <conditionalFormatting sqref="K207">
    <cfRule type="cellIs" dxfId="2456" priority="2457" stopIfTrue="1" operator="lessThan">
      <formula>$J$207</formula>
    </cfRule>
  </conditionalFormatting>
  <conditionalFormatting sqref="C214">
    <cfRule type="cellIs" dxfId="2455" priority="2456" stopIfTrue="1" operator="lessThan">
      <formula>$C$218</formula>
    </cfRule>
  </conditionalFormatting>
  <conditionalFormatting sqref="D214">
    <cfRule type="cellIs" dxfId="2454" priority="2455" stopIfTrue="1" operator="lessThan">
      <formula>$D$218</formula>
    </cfRule>
  </conditionalFormatting>
  <conditionalFormatting sqref="G214">
    <cfRule type="cellIs" dxfId="2453" priority="2454" stopIfTrue="1" operator="lessThan">
      <formula>$F$214</formula>
    </cfRule>
  </conditionalFormatting>
  <conditionalFormatting sqref="I214">
    <cfRule type="cellIs" dxfId="2452" priority="2453" stopIfTrue="1" operator="lessThan">
      <formula>$H$214</formula>
    </cfRule>
  </conditionalFormatting>
  <conditionalFormatting sqref="K214">
    <cfRule type="cellIs" dxfId="2451" priority="2452" stopIfTrue="1" operator="lessThan">
      <formula>$J$214</formula>
    </cfRule>
  </conditionalFormatting>
  <conditionalFormatting sqref="C215">
    <cfRule type="cellIs" dxfId="2450" priority="2451" stopIfTrue="1" operator="lessThan">
      <formula>$C$219</formula>
    </cfRule>
  </conditionalFormatting>
  <conditionalFormatting sqref="D215">
    <cfRule type="cellIs" dxfId="2449" priority="2450" stopIfTrue="1" operator="lessThan">
      <formula>$D$219</formula>
    </cfRule>
  </conditionalFormatting>
  <conditionalFormatting sqref="G215">
    <cfRule type="cellIs" dxfId="2448" priority="2449" stopIfTrue="1" operator="lessThan">
      <formula>$F$215</formula>
    </cfRule>
  </conditionalFormatting>
  <conditionalFormatting sqref="I215">
    <cfRule type="cellIs" dxfId="2447" priority="2448" stopIfTrue="1" operator="lessThan">
      <formula>$H$215</formula>
    </cfRule>
  </conditionalFormatting>
  <conditionalFormatting sqref="K215">
    <cfRule type="cellIs" dxfId="2446" priority="2447" stopIfTrue="1" operator="lessThan">
      <formula>$J$215</formula>
    </cfRule>
  </conditionalFormatting>
  <conditionalFormatting sqref="C222">
    <cfRule type="cellIs" dxfId="2445" priority="2446" stopIfTrue="1" operator="lessThan">
      <formula>$C$226</formula>
    </cfRule>
  </conditionalFormatting>
  <conditionalFormatting sqref="D222">
    <cfRule type="cellIs" dxfId="2444" priority="2445" stopIfTrue="1" operator="lessThan">
      <formula>$D$226</formula>
    </cfRule>
  </conditionalFormatting>
  <conditionalFormatting sqref="G222">
    <cfRule type="cellIs" dxfId="2443" priority="2444" stopIfTrue="1" operator="lessThan">
      <formula>$F$222</formula>
    </cfRule>
  </conditionalFormatting>
  <conditionalFormatting sqref="I222">
    <cfRule type="cellIs" dxfId="2442" priority="2443" stopIfTrue="1" operator="lessThan">
      <formula>$H$222</formula>
    </cfRule>
  </conditionalFormatting>
  <conditionalFormatting sqref="K222">
    <cfRule type="cellIs" dxfId="2441" priority="2442" stopIfTrue="1" operator="lessThan">
      <formula>$J$222</formula>
    </cfRule>
  </conditionalFormatting>
  <conditionalFormatting sqref="C223">
    <cfRule type="cellIs" dxfId="2440" priority="2441" stopIfTrue="1" operator="lessThan">
      <formula>$C$227</formula>
    </cfRule>
  </conditionalFormatting>
  <conditionalFormatting sqref="D223">
    <cfRule type="cellIs" dxfId="2439" priority="2440" stopIfTrue="1" operator="lessThan">
      <formula>$D$227</formula>
    </cfRule>
  </conditionalFormatting>
  <conditionalFormatting sqref="G223">
    <cfRule type="cellIs" dxfId="2438" priority="2439" stopIfTrue="1" operator="lessThan">
      <formula>$F$223</formula>
    </cfRule>
  </conditionalFormatting>
  <conditionalFormatting sqref="I223">
    <cfRule type="cellIs" dxfId="2437" priority="2438" stopIfTrue="1" operator="lessThan">
      <formula>$H$223</formula>
    </cfRule>
  </conditionalFormatting>
  <conditionalFormatting sqref="K223">
    <cfRule type="cellIs" dxfId="2436" priority="2437" stopIfTrue="1" operator="lessThan">
      <formula>$J$223</formula>
    </cfRule>
  </conditionalFormatting>
  <conditionalFormatting sqref="C230">
    <cfRule type="cellIs" dxfId="2435" priority="2436" stopIfTrue="1" operator="lessThan">
      <formula>$C$234</formula>
    </cfRule>
  </conditionalFormatting>
  <conditionalFormatting sqref="D230">
    <cfRule type="cellIs" dxfId="2434" priority="2435" stopIfTrue="1" operator="lessThan">
      <formula>$D$234</formula>
    </cfRule>
  </conditionalFormatting>
  <conditionalFormatting sqref="G230">
    <cfRule type="cellIs" dxfId="2433" priority="2434" stopIfTrue="1" operator="lessThan">
      <formula>$F$230</formula>
    </cfRule>
  </conditionalFormatting>
  <conditionalFormatting sqref="I230">
    <cfRule type="cellIs" dxfId="2432" priority="2433" stopIfTrue="1" operator="lessThan">
      <formula>$H$230</formula>
    </cfRule>
  </conditionalFormatting>
  <conditionalFormatting sqref="K230">
    <cfRule type="cellIs" dxfId="2431" priority="2432" stopIfTrue="1" operator="lessThan">
      <formula>$J$230</formula>
    </cfRule>
  </conditionalFormatting>
  <conditionalFormatting sqref="C231">
    <cfRule type="cellIs" dxfId="2430" priority="2431" stopIfTrue="1" operator="lessThan">
      <formula>$C$235</formula>
    </cfRule>
  </conditionalFormatting>
  <conditionalFormatting sqref="D231">
    <cfRule type="cellIs" dxfId="2429" priority="2430" stopIfTrue="1" operator="lessThan">
      <formula>$D$235</formula>
    </cfRule>
  </conditionalFormatting>
  <conditionalFormatting sqref="G231">
    <cfRule type="cellIs" dxfId="2428" priority="2429" stopIfTrue="1" operator="lessThan">
      <formula>$F$231</formula>
    </cfRule>
  </conditionalFormatting>
  <conditionalFormatting sqref="I231">
    <cfRule type="cellIs" dxfId="2427" priority="2428" stopIfTrue="1" operator="lessThan">
      <formula>$H$231</formula>
    </cfRule>
  </conditionalFormatting>
  <conditionalFormatting sqref="K231">
    <cfRule type="cellIs" dxfId="2426" priority="2427" stopIfTrue="1" operator="lessThan">
      <formula>$J$231</formula>
    </cfRule>
  </conditionalFormatting>
  <conditionalFormatting sqref="C238">
    <cfRule type="cellIs" dxfId="2425" priority="2426" stopIfTrue="1" operator="lessThan">
      <formula>$C$242</formula>
    </cfRule>
  </conditionalFormatting>
  <conditionalFormatting sqref="D238">
    <cfRule type="cellIs" dxfId="2424" priority="2425" stopIfTrue="1" operator="lessThan">
      <formula>$D$242</formula>
    </cfRule>
  </conditionalFormatting>
  <conditionalFormatting sqref="G238">
    <cfRule type="cellIs" dxfId="2423" priority="2424" stopIfTrue="1" operator="lessThan">
      <formula>$F$238</formula>
    </cfRule>
  </conditionalFormatting>
  <conditionalFormatting sqref="I238">
    <cfRule type="cellIs" dxfId="2422" priority="2423" stopIfTrue="1" operator="lessThan">
      <formula>$H$238</formula>
    </cfRule>
  </conditionalFormatting>
  <conditionalFormatting sqref="K238">
    <cfRule type="cellIs" dxfId="2421" priority="2422" stopIfTrue="1" operator="lessThan">
      <formula>$J$238</formula>
    </cfRule>
  </conditionalFormatting>
  <conditionalFormatting sqref="C239">
    <cfRule type="cellIs" dxfId="2420" priority="2421" stopIfTrue="1" operator="lessThan">
      <formula>$C$243</formula>
    </cfRule>
  </conditionalFormatting>
  <conditionalFormatting sqref="D239">
    <cfRule type="cellIs" dxfId="2419" priority="2420" stopIfTrue="1" operator="lessThan">
      <formula>$D$243</formula>
    </cfRule>
  </conditionalFormatting>
  <conditionalFormatting sqref="G239">
    <cfRule type="cellIs" dxfId="2418" priority="2419" stopIfTrue="1" operator="lessThan">
      <formula>$F$239</formula>
    </cfRule>
  </conditionalFormatting>
  <conditionalFormatting sqref="I239">
    <cfRule type="cellIs" dxfId="2417" priority="2418" stopIfTrue="1" operator="lessThan">
      <formula>$H$239</formula>
    </cfRule>
  </conditionalFormatting>
  <conditionalFormatting sqref="K239">
    <cfRule type="cellIs" dxfId="2416" priority="2417" stopIfTrue="1" operator="lessThan">
      <formula>$J$239</formula>
    </cfRule>
  </conditionalFormatting>
  <conditionalFormatting sqref="C246">
    <cfRule type="cellIs" dxfId="2415" priority="2416" stopIfTrue="1" operator="lessThan">
      <formula>$C$250</formula>
    </cfRule>
  </conditionalFormatting>
  <conditionalFormatting sqref="D246">
    <cfRule type="cellIs" dxfId="2414" priority="2415" stopIfTrue="1" operator="lessThan">
      <formula>$D$250</formula>
    </cfRule>
  </conditionalFormatting>
  <conditionalFormatting sqref="G246">
    <cfRule type="cellIs" dxfId="2413" priority="2414" stopIfTrue="1" operator="lessThan">
      <formula>$F$246</formula>
    </cfRule>
  </conditionalFormatting>
  <conditionalFormatting sqref="I246">
    <cfRule type="cellIs" dxfId="2412" priority="2413" stopIfTrue="1" operator="lessThan">
      <formula>$H$246</formula>
    </cfRule>
  </conditionalFormatting>
  <conditionalFormatting sqref="K246">
    <cfRule type="cellIs" dxfId="2411" priority="2412" stopIfTrue="1" operator="lessThan">
      <formula>$J$246</formula>
    </cfRule>
  </conditionalFormatting>
  <conditionalFormatting sqref="C247">
    <cfRule type="cellIs" dxfId="2410" priority="2411" stopIfTrue="1" operator="lessThan">
      <formula>$C$251</formula>
    </cfRule>
  </conditionalFormatting>
  <conditionalFormatting sqref="D247">
    <cfRule type="cellIs" dxfId="2409" priority="2410" stopIfTrue="1" operator="lessThan">
      <formula>$D$251</formula>
    </cfRule>
  </conditionalFormatting>
  <conditionalFormatting sqref="G247">
    <cfRule type="cellIs" dxfId="2408" priority="2409" stopIfTrue="1" operator="lessThan">
      <formula>$F$247</formula>
    </cfRule>
  </conditionalFormatting>
  <conditionalFormatting sqref="I247">
    <cfRule type="cellIs" dxfId="2407" priority="2408" stopIfTrue="1" operator="lessThan">
      <formula>$H$247</formula>
    </cfRule>
  </conditionalFormatting>
  <conditionalFormatting sqref="K247">
    <cfRule type="cellIs" dxfId="2406" priority="2407" stopIfTrue="1" operator="lessThan">
      <formula>$J$247</formula>
    </cfRule>
  </conditionalFormatting>
  <conditionalFormatting sqref="C254">
    <cfRule type="cellIs" dxfId="2405" priority="2406" stopIfTrue="1" operator="lessThan">
      <formula>$C$258</formula>
    </cfRule>
  </conditionalFormatting>
  <conditionalFormatting sqref="D254">
    <cfRule type="cellIs" dxfId="2404" priority="2405" stopIfTrue="1" operator="lessThan">
      <formula>$D$258</formula>
    </cfRule>
  </conditionalFormatting>
  <conditionalFormatting sqref="G254">
    <cfRule type="cellIs" dxfId="2403" priority="2404" stopIfTrue="1" operator="lessThan">
      <formula>$F$254</formula>
    </cfRule>
  </conditionalFormatting>
  <conditionalFormatting sqref="I254">
    <cfRule type="cellIs" dxfId="2402" priority="2403" stopIfTrue="1" operator="lessThan">
      <formula>$H$254</formula>
    </cfRule>
  </conditionalFormatting>
  <conditionalFormatting sqref="K254">
    <cfRule type="cellIs" dxfId="2401" priority="2402" stopIfTrue="1" operator="lessThan">
      <formula>$J$254</formula>
    </cfRule>
  </conditionalFormatting>
  <conditionalFormatting sqref="C255">
    <cfRule type="cellIs" dxfId="2400" priority="2401" stopIfTrue="1" operator="lessThan">
      <formula>$C$259</formula>
    </cfRule>
  </conditionalFormatting>
  <conditionalFormatting sqref="D255">
    <cfRule type="cellIs" dxfId="2399" priority="2400" stopIfTrue="1" operator="lessThan">
      <formula>$D$259</formula>
    </cfRule>
  </conditionalFormatting>
  <conditionalFormatting sqref="G255">
    <cfRule type="cellIs" dxfId="2398" priority="2399" stopIfTrue="1" operator="lessThan">
      <formula>$F$255</formula>
    </cfRule>
  </conditionalFormatting>
  <conditionalFormatting sqref="I255">
    <cfRule type="cellIs" dxfId="2397" priority="2398" stopIfTrue="1" operator="lessThan">
      <formula>$H$255</formula>
    </cfRule>
  </conditionalFormatting>
  <conditionalFormatting sqref="K255">
    <cfRule type="cellIs" dxfId="2396" priority="2397" stopIfTrue="1" operator="lessThan">
      <formula>$J$255</formula>
    </cfRule>
  </conditionalFormatting>
  <conditionalFormatting sqref="C262">
    <cfRule type="cellIs" dxfId="2395" priority="2396" stopIfTrue="1" operator="lessThan">
      <formula>$C$266</formula>
    </cfRule>
  </conditionalFormatting>
  <conditionalFormatting sqref="D262">
    <cfRule type="cellIs" dxfId="2394" priority="2395" stopIfTrue="1" operator="lessThan">
      <formula>$D$266</formula>
    </cfRule>
  </conditionalFormatting>
  <conditionalFormatting sqref="G262">
    <cfRule type="cellIs" dxfId="2393" priority="2394" stopIfTrue="1" operator="lessThan">
      <formula>$F$262</formula>
    </cfRule>
  </conditionalFormatting>
  <conditionalFormatting sqref="I262">
    <cfRule type="cellIs" dxfId="2392" priority="2393" stopIfTrue="1" operator="lessThan">
      <formula>$H$262</formula>
    </cfRule>
  </conditionalFormatting>
  <conditionalFormatting sqref="K262">
    <cfRule type="cellIs" dxfId="2391" priority="2392" stopIfTrue="1" operator="lessThan">
      <formula>$J$262</formula>
    </cfRule>
  </conditionalFormatting>
  <conditionalFormatting sqref="C263">
    <cfRule type="cellIs" dxfId="2390" priority="2391" stopIfTrue="1" operator="lessThan">
      <formula>$C$267</formula>
    </cfRule>
  </conditionalFormatting>
  <conditionalFormatting sqref="D263">
    <cfRule type="cellIs" dxfId="2389" priority="2390" stopIfTrue="1" operator="lessThan">
      <formula>$D$267</formula>
    </cfRule>
  </conditionalFormatting>
  <conditionalFormatting sqref="G263">
    <cfRule type="cellIs" dxfId="2388" priority="2389" stopIfTrue="1" operator="lessThan">
      <formula>$F$263</formula>
    </cfRule>
  </conditionalFormatting>
  <conditionalFormatting sqref="I263">
    <cfRule type="cellIs" dxfId="2387" priority="2388" stopIfTrue="1" operator="lessThan">
      <formula>$H$263</formula>
    </cfRule>
  </conditionalFormatting>
  <conditionalFormatting sqref="K263">
    <cfRule type="cellIs" dxfId="2386" priority="2387" stopIfTrue="1" operator="lessThan">
      <formula>$J$263</formula>
    </cfRule>
  </conditionalFormatting>
  <conditionalFormatting sqref="C270">
    <cfRule type="cellIs" dxfId="2385" priority="2386" stopIfTrue="1" operator="lessThan">
      <formula>$C$274</formula>
    </cfRule>
  </conditionalFormatting>
  <conditionalFormatting sqref="D270">
    <cfRule type="cellIs" dxfId="2384" priority="2385" stopIfTrue="1" operator="lessThan">
      <formula>$D$274</formula>
    </cfRule>
  </conditionalFormatting>
  <conditionalFormatting sqref="G270">
    <cfRule type="cellIs" dxfId="2383" priority="2384" stopIfTrue="1" operator="lessThan">
      <formula>$F$270</formula>
    </cfRule>
  </conditionalFormatting>
  <conditionalFormatting sqref="I270">
    <cfRule type="cellIs" dxfId="2382" priority="2383" stopIfTrue="1" operator="lessThan">
      <formula>$H$270</formula>
    </cfRule>
  </conditionalFormatting>
  <conditionalFormatting sqref="K270">
    <cfRule type="cellIs" dxfId="2381" priority="2382" stopIfTrue="1" operator="lessThan">
      <formula>$J$270</formula>
    </cfRule>
  </conditionalFormatting>
  <conditionalFormatting sqref="C271">
    <cfRule type="cellIs" dxfId="2380" priority="2381" stopIfTrue="1" operator="lessThan">
      <formula>$C$275</formula>
    </cfRule>
  </conditionalFormatting>
  <conditionalFormatting sqref="D271">
    <cfRule type="cellIs" dxfId="2379" priority="2380" stopIfTrue="1" operator="lessThan">
      <formula>$D$275</formula>
    </cfRule>
  </conditionalFormatting>
  <conditionalFormatting sqref="G271">
    <cfRule type="cellIs" dxfId="2378" priority="2379" stopIfTrue="1" operator="lessThan">
      <formula>$F$271</formula>
    </cfRule>
  </conditionalFormatting>
  <conditionalFormatting sqref="I271">
    <cfRule type="cellIs" dxfId="2377" priority="2378" stopIfTrue="1" operator="lessThan">
      <formula>$H$271</formula>
    </cfRule>
  </conditionalFormatting>
  <conditionalFormatting sqref="K271">
    <cfRule type="cellIs" dxfId="2376" priority="2377" stopIfTrue="1" operator="lessThan">
      <formula>$J$271</formula>
    </cfRule>
  </conditionalFormatting>
  <conditionalFormatting sqref="C278">
    <cfRule type="cellIs" dxfId="2375" priority="2376" stopIfTrue="1" operator="lessThan">
      <formula>$C$282</formula>
    </cfRule>
  </conditionalFormatting>
  <conditionalFormatting sqref="D278">
    <cfRule type="cellIs" dxfId="2374" priority="2375" stopIfTrue="1" operator="lessThan">
      <formula>$D$282</formula>
    </cfRule>
  </conditionalFormatting>
  <conditionalFormatting sqref="G278">
    <cfRule type="cellIs" dxfId="2373" priority="2374" stopIfTrue="1" operator="lessThan">
      <formula>$F$278</formula>
    </cfRule>
  </conditionalFormatting>
  <conditionalFormatting sqref="I278">
    <cfRule type="cellIs" dxfId="2372" priority="2373" stopIfTrue="1" operator="lessThan">
      <formula>$H$278</formula>
    </cfRule>
  </conditionalFormatting>
  <conditionalFormatting sqref="K278">
    <cfRule type="cellIs" dxfId="2371" priority="2372" stopIfTrue="1" operator="lessThan">
      <formula>$J$278</formula>
    </cfRule>
  </conditionalFormatting>
  <conditionalFormatting sqref="C279">
    <cfRule type="cellIs" dxfId="2370" priority="2371" stopIfTrue="1" operator="lessThan">
      <formula>$C$283</formula>
    </cfRule>
  </conditionalFormatting>
  <conditionalFormatting sqref="D279">
    <cfRule type="cellIs" dxfId="2369" priority="2370" stopIfTrue="1" operator="lessThan">
      <formula>$D$283</formula>
    </cfRule>
  </conditionalFormatting>
  <conditionalFormatting sqref="G279">
    <cfRule type="cellIs" dxfId="2368" priority="2369" stopIfTrue="1" operator="lessThan">
      <formula>$F$279</formula>
    </cfRule>
  </conditionalFormatting>
  <conditionalFormatting sqref="I279">
    <cfRule type="cellIs" dxfId="2367" priority="2368" stopIfTrue="1" operator="lessThan">
      <formula>$H$279</formula>
    </cfRule>
  </conditionalFormatting>
  <conditionalFormatting sqref="K279">
    <cfRule type="cellIs" dxfId="2366" priority="2367" stopIfTrue="1" operator="lessThan">
      <formula>$J$279</formula>
    </cfRule>
  </conditionalFormatting>
  <conditionalFormatting sqref="C286">
    <cfRule type="cellIs" dxfId="2365" priority="2366" stopIfTrue="1" operator="lessThan">
      <formula>$C$290</formula>
    </cfRule>
  </conditionalFormatting>
  <conditionalFormatting sqref="D286">
    <cfRule type="cellIs" dxfId="2364" priority="2365" stopIfTrue="1" operator="lessThan">
      <formula>$D$290</formula>
    </cfRule>
  </conditionalFormatting>
  <conditionalFormatting sqref="G286">
    <cfRule type="cellIs" dxfId="2363" priority="2364" stopIfTrue="1" operator="lessThan">
      <formula>$F$286</formula>
    </cfRule>
  </conditionalFormatting>
  <conditionalFormatting sqref="I286">
    <cfRule type="cellIs" dxfId="2362" priority="2363" stopIfTrue="1" operator="lessThan">
      <formula>$H$286</formula>
    </cfRule>
  </conditionalFormatting>
  <conditionalFormatting sqref="K286">
    <cfRule type="cellIs" dxfId="2361" priority="2362" stopIfTrue="1" operator="lessThan">
      <formula>$J$286</formula>
    </cfRule>
  </conditionalFormatting>
  <conditionalFormatting sqref="C287">
    <cfRule type="cellIs" dxfId="2360" priority="2361" stopIfTrue="1" operator="lessThan">
      <formula>$C$291</formula>
    </cfRule>
  </conditionalFormatting>
  <conditionalFormatting sqref="D287">
    <cfRule type="cellIs" dxfId="2359" priority="2360" stopIfTrue="1" operator="lessThan">
      <formula>$D$291</formula>
    </cfRule>
  </conditionalFormatting>
  <conditionalFormatting sqref="G287">
    <cfRule type="cellIs" dxfId="2358" priority="2359" stopIfTrue="1" operator="lessThan">
      <formula>$F$287</formula>
    </cfRule>
  </conditionalFormatting>
  <conditionalFormatting sqref="I287">
    <cfRule type="cellIs" dxfId="2357" priority="2358" stopIfTrue="1" operator="lessThan">
      <formula>$H$287</formula>
    </cfRule>
  </conditionalFormatting>
  <conditionalFormatting sqref="K287">
    <cfRule type="cellIs" dxfId="2356" priority="2357" stopIfTrue="1" operator="lessThan">
      <formula>$J$287</formula>
    </cfRule>
  </conditionalFormatting>
  <conditionalFormatting sqref="C294">
    <cfRule type="cellIs" dxfId="2355" priority="2356" stopIfTrue="1" operator="lessThan">
      <formula>$C$298</formula>
    </cfRule>
  </conditionalFormatting>
  <conditionalFormatting sqref="D294">
    <cfRule type="cellIs" dxfId="2354" priority="2355" stopIfTrue="1" operator="lessThan">
      <formula>$D$298</formula>
    </cfRule>
  </conditionalFormatting>
  <conditionalFormatting sqref="G294">
    <cfRule type="cellIs" dxfId="2353" priority="2354" stopIfTrue="1" operator="lessThan">
      <formula>$F$294</formula>
    </cfRule>
  </conditionalFormatting>
  <conditionalFormatting sqref="I294">
    <cfRule type="cellIs" dxfId="2352" priority="2353" stopIfTrue="1" operator="lessThan">
      <formula>$H$294</formula>
    </cfRule>
  </conditionalFormatting>
  <conditionalFormatting sqref="K294">
    <cfRule type="cellIs" dxfId="2351" priority="2352" stopIfTrue="1" operator="lessThan">
      <formula>$J$294</formula>
    </cfRule>
  </conditionalFormatting>
  <conditionalFormatting sqref="C295">
    <cfRule type="cellIs" dxfId="2350" priority="2351" stopIfTrue="1" operator="lessThan">
      <formula>$C$299</formula>
    </cfRule>
  </conditionalFormatting>
  <conditionalFormatting sqref="D295">
    <cfRule type="cellIs" dxfId="2349" priority="2350" stopIfTrue="1" operator="lessThan">
      <formula>$D$299</formula>
    </cfRule>
  </conditionalFormatting>
  <conditionalFormatting sqref="G295">
    <cfRule type="cellIs" dxfId="2348" priority="2349" stopIfTrue="1" operator="lessThan">
      <formula>$F$295</formula>
    </cfRule>
  </conditionalFormatting>
  <conditionalFormatting sqref="I295">
    <cfRule type="cellIs" dxfId="2347" priority="2348" stopIfTrue="1" operator="lessThan">
      <formula>$H$295</formula>
    </cfRule>
  </conditionalFormatting>
  <conditionalFormatting sqref="K295">
    <cfRule type="cellIs" dxfId="2346" priority="2347" stopIfTrue="1" operator="lessThan">
      <formula>$J$295</formula>
    </cfRule>
  </conditionalFormatting>
  <conditionalFormatting sqref="C302">
    <cfRule type="cellIs" dxfId="2345" priority="2346" stopIfTrue="1" operator="lessThan">
      <formula>$C$306</formula>
    </cfRule>
  </conditionalFormatting>
  <conditionalFormatting sqref="D302">
    <cfRule type="cellIs" dxfId="2344" priority="2345" stopIfTrue="1" operator="lessThan">
      <formula>$D$306</formula>
    </cfRule>
  </conditionalFormatting>
  <conditionalFormatting sqref="G302">
    <cfRule type="cellIs" dxfId="2343" priority="2344" stopIfTrue="1" operator="lessThan">
      <formula>$F$302</formula>
    </cfRule>
  </conditionalFormatting>
  <conditionalFormatting sqref="I302">
    <cfRule type="cellIs" dxfId="2342" priority="2343" stopIfTrue="1" operator="lessThan">
      <formula>$H$302</formula>
    </cfRule>
  </conditionalFormatting>
  <conditionalFormatting sqref="K302">
    <cfRule type="cellIs" dxfId="2341" priority="2342" stopIfTrue="1" operator="lessThan">
      <formula>$J$302</formula>
    </cfRule>
  </conditionalFormatting>
  <conditionalFormatting sqref="C303">
    <cfRule type="cellIs" dxfId="2340" priority="2341" stopIfTrue="1" operator="lessThan">
      <formula>$C$307</formula>
    </cfRule>
  </conditionalFormatting>
  <conditionalFormatting sqref="D303">
    <cfRule type="cellIs" dxfId="2339" priority="2340" stopIfTrue="1" operator="lessThan">
      <formula>$D$307</formula>
    </cfRule>
  </conditionalFormatting>
  <conditionalFormatting sqref="G303">
    <cfRule type="cellIs" dxfId="2338" priority="2339" stopIfTrue="1" operator="lessThan">
      <formula>$F$303</formula>
    </cfRule>
  </conditionalFormatting>
  <conditionalFormatting sqref="I303">
    <cfRule type="cellIs" dxfId="2337" priority="2338" stopIfTrue="1" operator="lessThan">
      <formula>$H$303</formula>
    </cfRule>
  </conditionalFormatting>
  <conditionalFormatting sqref="K303">
    <cfRule type="cellIs" dxfId="2336" priority="2337" stopIfTrue="1" operator="lessThan">
      <formula>$J$303</formula>
    </cfRule>
  </conditionalFormatting>
  <conditionalFormatting sqref="C310">
    <cfRule type="cellIs" dxfId="2335" priority="2336" stopIfTrue="1" operator="lessThan">
      <formula>$C$314</formula>
    </cfRule>
  </conditionalFormatting>
  <conditionalFormatting sqref="D310">
    <cfRule type="cellIs" dxfId="2334" priority="2335" stopIfTrue="1" operator="lessThan">
      <formula>$D$314</formula>
    </cfRule>
  </conditionalFormatting>
  <conditionalFormatting sqref="G310">
    <cfRule type="cellIs" dxfId="2333" priority="2334" stopIfTrue="1" operator="lessThan">
      <formula>$F$310</formula>
    </cfRule>
  </conditionalFormatting>
  <conditionalFormatting sqref="I310">
    <cfRule type="cellIs" dxfId="2332" priority="2333" stopIfTrue="1" operator="lessThan">
      <formula>$H$310</formula>
    </cfRule>
  </conditionalFormatting>
  <conditionalFormatting sqref="K310">
    <cfRule type="cellIs" dxfId="2331" priority="2332" stopIfTrue="1" operator="lessThan">
      <formula>$J$310</formula>
    </cfRule>
  </conditionalFormatting>
  <conditionalFormatting sqref="C311">
    <cfRule type="cellIs" dxfId="2330" priority="2331" stopIfTrue="1" operator="lessThan">
      <formula>$C$315</formula>
    </cfRule>
  </conditionalFormatting>
  <conditionalFormatting sqref="D311">
    <cfRule type="cellIs" dxfId="2329" priority="2330" stopIfTrue="1" operator="lessThan">
      <formula>$D$315</formula>
    </cfRule>
  </conditionalFormatting>
  <conditionalFormatting sqref="G311">
    <cfRule type="cellIs" dxfId="2328" priority="2329" stopIfTrue="1" operator="lessThan">
      <formula>$F$311</formula>
    </cfRule>
  </conditionalFormatting>
  <conditionalFormatting sqref="I311">
    <cfRule type="cellIs" dxfId="2327" priority="2328" stopIfTrue="1" operator="lessThan">
      <formula>$H$311</formula>
    </cfRule>
  </conditionalFormatting>
  <conditionalFormatting sqref="K311">
    <cfRule type="cellIs" dxfId="2326" priority="2327" stopIfTrue="1" operator="lessThan">
      <formula>$J$311</formula>
    </cfRule>
  </conditionalFormatting>
  <conditionalFormatting sqref="C318">
    <cfRule type="cellIs" dxfId="2325" priority="2326" stopIfTrue="1" operator="lessThan">
      <formula>$C$322</formula>
    </cfRule>
  </conditionalFormatting>
  <conditionalFormatting sqref="D318">
    <cfRule type="cellIs" dxfId="2324" priority="2325" stopIfTrue="1" operator="lessThan">
      <formula>$D$322</formula>
    </cfRule>
  </conditionalFormatting>
  <conditionalFormatting sqref="G318">
    <cfRule type="cellIs" dxfId="2323" priority="2324" stopIfTrue="1" operator="lessThan">
      <formula>$F$318</formula>
    </cfRule>
  </conditionalFormatting>
  <conditionalFormatting sqref="I318">
    <cfRule type="cellIs" dxfId="2322" priority="2323" stopIfTrue="1" operator="lessThan">
      <formula>$H$318</formula>
    </cfRule>
  </conditionalFormatting>
  <conditionalFormatting sqref="K318">
    <cfRule type="cellIs" dxfId="2321" priority="2322" stopIfTrue="1" operator="lessThan">
      <formula>$J$318</formula>
    </cfRule>
  </conditionalFormatting>
  <conditionalFormatting sqref="C319">
    <cfRule type="cellIs" dxfId="2320" priority="2321" stopIfTrue="1" operator="lessThan">
      <formula>$C$323</formula>
    </cfRule>
  </conditionalFormatting>
  <conditionalFormatting sqref="D319">
    <cfRule type="cellIs" dxfId="2319" priority="2320" stopIfTrue="1" operator="lessThan">
      <formula>$D$323</formula>
    </cfRule>
  </conditionalFormatting>
  <conditionalFormatting sqref="G319">
    <cfRule type="cellIs" dxfId="2318" priority="2319" stopIfTrue="1" operator="lessThan">
      <formula>$F$319</formula>
    </cfRule>
  </conditionalFormatting>
  <conditionalFormatting sqref="I319">
    <cfRule type="cellIs" dxfId="2317" priority="2318" stopIfTrue="1" operator="lessThan">
      <formula>$H$319</formula>
    </cfRule>
  </conditionalFormatting>
  <conditionalFormatting sqref="K319">
    <cfRule type="cellIs" dxfId="2316" priority="2317" stopIfTrue="1" operator="lessThan">
      <formula>$J$319</formula>
    </cfRule>
  </conditionalFormatting>
  <conditionalFormatting sqref="C326">
    <cfRule type="cellIs" dxfId="2315" priority="2316" stopIfTrue="1" operator="lessThan">
      <formula>$C$330</formula>
    </cfRule>
  </conditionalFormatting>
  <conditionalFormatting sqref="D326">
    <cfRule type="cellIs" dxfId="2314" priority="2315" stopIfTrue="1" operator="lessThan">
      <formula>$D$330</formula>
    </cfRule>
  </conditionalFormatting>
  <conditionalFormatting sqref="G326">
    <cfRule type="cellIs" dxfId="2313" priority="2314" stopIfTrue="1" operator="lessThan">
      <formula>$F$326</formula>
    </cfRule>
  </conditionalFormatting>
  <conditionalFormatting sqref="I326">
    <cfRule type="cellIs" dxfId="2312" priority="2313" stopIfTrue="1" operator="lessThan">
      <formula>$H$326</formula>
    </cfRule>
  </conditionalFormatting>
  <conditionalFormatting sqref="K326">
    <cfRule type="cellIs" dxfId="2311" priority="2312" stopIfTrue="1" operator="lessThan">
      <formula>$J$326</formula>
    </cfRule>
  </conditionalFormatting>
  <conditionalFormatting sqref="C327">
    <cfRule type="cellIs" dxfId="2310" priority="2311" stopIfTrue="1" operator="lessThan">
      <formula>$C$331</formula>
    </cfRule>
  </conditionalFormatting>
  <conditionalFormatting sqref="D327">
    <cfRule type="cellIs" dxfId="2309" priority="2310" stopIfTrue="1" operator="lessThan">
      <formula>$D$331</formula>
    </cfRule>
  </conditionalFormatting>
  <conditionalFormatting sqref="G327">
    <cfRule type="cellIs" dxfId="2308" priority="2309" stopIfTrue="1" operator="lessThan">
      <formula>$F$327</formula>
    </cfRule>
  </conditionalFormatting>
  <conditionalFormatting sqref="I327">
    <cfRule type="cellIs" dxfId="2307" priority="2308" stopIfTrue="1" operator="lessThan">
      <formula>$H$327</formula>
    </cfRule>
  </conditionalFormatting>
  <conditionalFormatting sqref="K327">
    <cfRule type="cellIs" dxfId="2306" priority="2307" stopIfTrue="1" operator="lessThan">
      <formula>$J$327</formula>
    </cfRule>
  </conditionalFormatting>
  <conditionalFormatting sqref="C334">
    <cfRule type="cellIs" dxfId="2305" priority="2306" stopIfTrue="1" operator="lessThan">
      <formula>$C$338</formula>
    </cfRule>
  </conditionalFormatting>
  <conditionalFormatting sqref="D334">
    <cfRule type="cellIs" dxfId="2304" priority="2305" stopIfTrue="1" operator="lessThan">
      <formula>$D$338</formula>
    </cfRule>
  </conditionalFormatting>
  <conditionalFormatting sqref="G334">
    <cfRule type="cellIs" dxfId="2303" priority="2304" stopIfTrue="1" operator="lessThan">
      <formula>$F$334</formula>
    </cfRule>
  </conditionalFormatting>
  <conditionalFormatting sqref="I334">
    <cfRule type="cellIs" dxfId="2302" priority="2303" stopIfTrue="1" operator="lessThan">
      <formula>$H$334</formula>
    </cfRule>
  </conditionalFormatting>
  <conditionalFormatting sqref="K334">
    <cfRule type="cellIs" dxfId="2301" priority="2302" stopIfTrue="1" operator="lessThan">
      <formula>$J$334</formula>
    </cfRule>
  </conditionalFormatting>
  <conditionalFormatting sqref="C335">
    <cfRule type="cellIs" dxfId="2300" priority="2301" stopIfTrue="1" operator="lessThan">
      <formula>$C$339</formula>
    </cfRule>
  </conditionalFormatting>
  <conditionalFormatting sqref="D335">
    <cfRule type="cellIs" dxfId="2299" priority="2300" stopIfTrue="1" operator="lessThan">
      <formula>$D$339</formula>
    </cfRule>
  </conditionalFormatting>
  <conditionalFormatting sqref="G335">
    <cfRule type="cellIs" dxfId="2298" priority="2299" stopIfTrue="1" operator="lessThan">
      <formula>$F$335</formula>
    </cfRule>
  </conditionalFormatting>
  <conditionalFormatting sqref="I335">
    <cfRule type="cellIs" dxfId="2297" priority="2298" stopIfTrue="1" operator="lessThan">
      <formula>$H$335</formula>
    </cfRule>
  </conditionalFormatting>
  <conditionalFormatting sqref="K335">
    <cfRule type="cellIs" dxfId="2296" priority="2297" stopIfTrue="1" operator="lessThan">
      <formula>$J$335</formula>
    </cfRule>
  </conditionalFormatting>
  <conditionalFormatting sqref="C342">
    <cfRule type="cellIs" dxfId="2295" priority="2296" stopIfTrue="1" operator="lessThan">
      <formula>$C$346</formula>
    </cfRule>
  </conditionalFormatting>
  <conditionalFormatting sqref="D342">
    <cfRule type="cellIs" dxfId="2294" priority="2295" stopIfTrue="1" operator="lessThan">
      <formula>$D$346</formula>
    </cfRule>
  </conditionalFormatting>
  <conditionalFormatting sqref="G342">
    <cfRule type="cellIs" dxfId="2293" priority="2294" stopIfTrue="1" operator="lessThan">
      <formula>$F$342</formula>
    </cfRule>
  </conditionalFormatting>
  <conditionalFormatting sqref="I342">
    <cfRule type="cellIs" dxfId="2292" priority="2293" stopIfTrue="1" operator="lessThan">
      <formula>$H$342</formula>
    </cfRule>
  </conditionalFormatting>
  <conditionalFormatting sqref="K342">
    <cfRule type="cellIs" dxfId="2291" priority="2292" stopIfTrue="1" operator="lessThan">
      <formula>$J$342</formula>
    </cfRule>
  </conditionalFormatting>
  <conditionalFormatting sqref="C343">
    <cfRule type="cellIs" dxfId="2290" priority="2291" stopIfTrue="1" operator="lessThan">
      <formula>$C$347</formula>
    </cfRule>
  </conditionalFormatting>
  <conditionalFormatting sqref="D343">
    <cfRule type="cellIs" dxfId="2289" priority="2290" stopIfTrue="1" operator="lessThan">
      <formula>$D$347</formula>
    </cfRule>
  </conditionalFormatting>
  <conditionalFormatting sqref="G343">
    <cfRule type="cellIs" dxfId="2288" priority="2289" stopIfTrue="1" operator="lessThan">
      <formula>$F$343</formula>
    </cfRule>
  </conditionalFormatting>
  <conditionalFormatting sqref="I343">
    <cfRule type="cellIs" dxfId="2287" priority="2288" stopIfTrue="1" operator="lessThan">
      <formula>$H$343</formula>
    </cfRule>
  </conditionalFormatting>
  <conditionalFormatting sqref="K343">
    <cfRule type="cellIs" dxfId="2286" priority="2287" stopIfTrue="1" operator="lessThan">
      <formula>$J$343</formula>
    </cfRule>
  </conditionalFormatting>
  <conditionalFormatting sqref="C350">
    <cfRule type="cellIs" dxfId="2285" priority="2286" stopIfTrue="1" operator="lessThan">
      <formula>$C$354</formula>
    </cfRule>
  </conditionalFormatting>
  <conditionalFormatting sqref="D350">
    <cfRule type="cellIs" dxfId="2284" priority="2285" stopIfTrue="1" operator="lessThan">
      <formula>$D$354</formula>
    </cfRule>
  </conditionalFormatting>
  <conditionalFormatting sqref="G350">
    <cfRule type="cellIs" dxfId="2283" priority="2284" stopIfTrue="1" operator="lessThan">
      <formula>$F$350</formula>
    </cfRule>
  </conditionalFormatting>
  <conditionalFormatting sqref="I350">
    <cfRule type="cellIs" dxfId="2282" priority="2283" stopIfTrue="1" operator="lessThan">
      <formula>$H$350</formula>
    </cfRule>
  </conditionalFormatting>
  <conditionalFormatting sqref="K350">
    <cfRule type="cellIs" dxfId="2281" priority="2282" stopIfTrue="1" operator="lessThan">
      <formula>$J$350</formula>
    </cfRule>
  </conditionalFormatting>
  <conditionalFormatting sqref="C351">
    <cfRule type="cellIs" dxfId="2280" priority="2281" stopIfTrue="1" operator="lessThan">
      <formula>$C$355</formula>
    </cfRule>
  </conditionalFormatting>
  <conditionalFormatting sqref="D351">
    <cfRule type="cellIs" dxfId="2279" priority="2280" stopIfTrue="1" operator="lessThan">
      <formula>$D$355</formula>
    </cfRule>
  </conditionalFormatting>
  <conditionalFormatting sqref="G351">
    <cfRule type="cellIs" dxfId="2278" priority="2279" stopIfTrue="1" operator="lessThan">
      <formula>$F$351</formula>
    </cfRule>
  </conditionalFormatting>
  <conditionalFormatting sqref="I351">
    <cfRule type="cellIs" dxfId="2277" priority="2278" stopIfTrue="1" operator="lessThan">
      <formula>$H$351</formula>
    </cfRule>
  </conditionalFormatting>
  <conditionalFormatting sqref="K351">
    <cfRule type="cellIs" dxfId="2276" priority="2277" stopIfTrue="1" operator="lessThan">
      <formula>$J$351</formula>
    </cfRule>
  </conditionalFormatting>
  <conditionalFormatting sqref="C358">
    <cfRule type="cellIs" dxfId="2275" priority="2276" stopIfTrue="1" operator="lessThan">
      <formula>$C$362</formula>
    </cfRule>
  </conditionalFormatting>
  <conditionalFormatting sqref="D358">
    <cfRule type="cellIs" dxfId="2274" priority="2275" stopIfTrue="1" operator="lessThan">
      <formula>$D$362</formula>
    </cfRule>
  </conditionalFormatting>
  <conditionalFormatting sqref="G358">
    <cfRule type="cellIs" dxfId="2273" priority="2274" stopIfTrue="1" operator="lessThan">
      <formula>$F$358</formula>
    </cfRule>
  </conditionalFormatting>
  <conditionalFormatting sqref="I358">
    <cfRule type="cellIs" dxfId="2272" priority="2273" stopIfTrue="1" operator="lessThan">
      <formula>$H$358</formula>
    </cfRule>
  </conditionalFormatting>
  <conditionalFormatting sqref="K358">
    <cfRule type="cellIs" dxfId="2271" priority="2272" stopIfTrue="1" operator="lessThan">
      <formula>$J$358</formula>
    </cfRule>
  </conditionalFormatting>
  <conditionalFormatting sqref="C359">
    <cfRule type="cellIs" dxfId="2270" priority="2271" stopIfTrue="1" operator="lessThan">
      <formula>$C$363</formula>
    </cfRule>
  </conditionalFormatting>
  <conditionalFormatting sqref="D359">
    <cfRule type="cellIs" dxfId="2269" priority="2270" stopIfTrue="1" operator="lessThan">
      <formula>$D$363</formula>
    </cfRule>
  </conditionalFormatting>
  <conditionalFormatting sqref="G359">
    <cfRule type="cellIs" dxfId="2268" priority="2269" stopIfTrue="1" operator="lessThan">
      <formula>$F$359</formula>
    </cfRule>
  </conditionalFormatting>
  <conditionalFormatting sqref="I359">
    <cfRule type="cellIs" dxfId="2267" priority="2268" stopIfTrue="1" operator="lessThan">
      <formula>$H$359</formula>
    </cfRule>
  </conditionalFormatting>
  <conditionalFormatting sqref="K359">
    <cfRule type="cellIs" dxfId="2266" priority="2267" stopIfTrue="1" operator="lessThan">
      <formula>$J$359</formula>
    </cfRule>
  </conditionalFormatting>
  <conditionalFormatting sqref="C18">
    <cfRule type="cellIs" dxfId="2265" priority="2266" stopIfTrue="1" operator="lessThan">
      <formula>$C$18</formula>
    </cfRule>
  </conditionalFormatting>
  <conditionalFormatting sqref="D18">
    <cfRule type="cellIs" dxfId="2264" priority="2265" stopIfTrue="1" operator="lessThan">
      <formula>$D$18</formula>
    </cfRule>
  </conditionalFormatting>
  <conditionalFormatting sqref="C19">
    <cfRule type="cellIs" dxfId="2263" priority="2264" stopIfTrue="1" operator="lessThan">
      <formula>$C$19</formula>
    </cfRule>
  </conditionalFormatting>
  <conditionalFormatting sqref="D19">
    <cfRule type="cellIs" dxfId="2262" priority="2263" stopIfTrue="1" operator="lessThan">
      <formula>$D$19</formula>
    </cfRule>
  </conditionalFormatting>
  <conditionalFormatting sqref="C7">
    <cfRule type="cellIs" dxfId="2261" priority="2262" stopIfTrue="1" operator="lessThan">
      <formula>$C$11</formula>
    </cfRule>
  </conditionalFormatting>
  <conditionalFormatting sqref="D7">
    <cfRule type="cellIs" dxfId="2260" priority="2261" stopIfTrue="1" operator="lessThan">
      <formula>$D$11</formula>
    </cfRule>
  </conditionalFormatting>
  <conditionalFormatting sqref="G7">
    <cfRule type="cellIs" dxfId="2259" priority="2259" stopIfTrue="1" operator="lessThan">
      <formula>$F$7</formula>
    </cfRule>
    <cfRule type="cellIs" dxfId="2258" priority="2260" stopIfTrue="1" operator="lessThan">
      <formula>$F$7</formula>
    </cfRule>
  </conditionalFormatting>
  <conditionalFormatting sqref="I7">
    <cfRule type="cellIs" dxfId="2257" priority="2258" stopIfTrue="1" operator="lessThan">
      <formula>$H$7</formula>
    </cfRule>
  </conditionalFormatting>
  <conditionalFormatting sqref="K7">
    <cfRule type="cellIs" dxfId="2256" priority="2257" stopIfTrue="1" operator="lessThan">
      <formula>$J$7</formula>
    </cfRule>
  </conditionalFormatting>
  <conditionalFormatting sqref="C8">
    <cfRule type="cellIs" dxfId="2255" priority="2256" stopIfTrue="1" operator="lessThan">
      <formula>$C$12</formula>
    </cfRule>
  </conditionalFormatting>
  <conditionalFormatting sqref="D8">
    <cfRule type="cellIs" dxfId="2254" priority="2255" stopIfTrue="1" operator="lessThan">
      <formula>$D$12</formula>
    </cfRule>
  </conditionalFormatting>
  <conditionalFormatting sqref="G8">
    <cfRule type="cellIs" dxfId="2253" priority="2253" stopIfTrue="1" operator="lessThan">
      <formula>$F$8</formula>
    </cfRule>
    <cfRule type="cellIs" dxfId="2252" priority="2254" stopIfTrue="1" operator="greaterThan">
      <formula>$F$8</formula>
    </cfRule>
  </conditionalFormatting>
  <conditionalFormatting sqref="I8">
    <cfRule type="cellIs" dxfId="2251" priority="2252" stopIfTrue="1" operator="lessThan">
      <formula>$H$8</formula>
    </cfRule>
  </conditionalFormatting>
  <conditionalFormatting sqref="K8">
    <cfRule type="cellIs" dxfId="2250" priority="2251" stopIfTrue="1" operator="lessThan">
      <formula>$J$8</formula>
    </cfRule>
  </conditionalFormatting>
  <conditionalFormatting sqref="C14">
    <cfRule type="cellIs" dxfId="2249" priority="2250" stopIfTrue="1" operator="lessThan">
      <formula>$C$18</formula>
    </cfRule>
  </conditionalFormatting>
  <conditionalFormatting sqref="D14">
    <cfRule type="cellIs" dxfId="2248" priority="2249" stopIfTrue="1" operator="lessThan">
      <formula>$D$18</formula>
    </cfRule>
  </conditionalFormatting>
  <conditionalFormatting sqref="I14">
    <cfRule type="cellIs" dxfId="2247" priority="2248" stopIfTrue="1" operator="lessThan">
      <formula>$H$14</formula>
    </cfRule>
  </conditionalFormatting>
  <conditionalFormatting sqref="K14">
    <cfRule type="cellIs" dxfId="2246" priority="2247" stopIfTrue="1" operator="lessThan">
      <formula>$J$14</formula>
    </cfRule>
  </conditionalFormatting>
  <conditionalFormatting sqref="C15">
    <cfRule type="cellIs" dxfId="2245" priority="2246" stopIfTrue="1" operator="lessThan">
      <formula>$C$19</formula>
    </cfRule>
  </conditionalFormatting>
  <conditionalFormatting sqref="D15">
    <cfRule type="cellIs" dxfId="2244" priority="2245" stopIfTrue="1" operator="lessThan">
      <formula>$D$19</formula>
    </cfRule>
  </conditionalFormatting>
  <conditionalFormatting sqref="I15">
    <cfRule type="cellIs" dxfId="2243" priority="2244" stopIfTrue="1" operator="lessThan">
      <formula>$H$15</formula>
    </cfRule>
  </conditionalFormatting>
  <conditionalFormatting sqref="K15">
    <cfRule type="cellIs" dxfId="2242" priority="2243" stopIfTrue="1" operator="lessThan">
      <formula>$J$15</formula>
    </cfRule>
  </conditionalFormatting>
  <conditionalFormatting sqref="C22">
    <cfRule type="cellIs" dxfId="2241" priority="2242" stopIfTrue="1" operator="lessThan">
      <formula>$C$26</formula>
    </cfRule>
  </conditionalFormatting>
  <conditionalFormatting sqref="D22">
    <cfRule type="cellIs" dxfId="2240" priority="2241" stopIfTrue="1" operator="lessThan">
      <formula>$D$26</formula>
    </cfRule>
  </conditionalFormatting>
  <conditionalFormatting sqref="G22">
    <cfRule type="cellIs" dxfId="2239" priority="2240" stopIfTrue="1" operator="lessThan">
      <formula>$F$22</formula>
    </cfRule>
  </conditionalFormatting>
  <conditionalFormatting sqref="I22">
    <cfRule type="cellIs" dxfId="2238" priority="2239" stopIfTrue="1" operator="lessThan">
      <formula>$H$22</formula>
    </cfRule>
  </conditionalFormatting>
  <conditionalFormatting sqref="K22">
    <cfRule type="cellIs" dxfId="2237" priority="2238" stopIfTrue="1" operator="lessThan">
      <formula>$J$22</formula>
    </cfRule>
  </conditionalFormatting>
  <conditionalFormatting sqref="C23">
    <cfRule type="cellIs" dxfId="2236" priority="2237" stopIfTrue="1" operator="lessThan">
      <formula>$C$27</formula>
    </cfRule>
  </conditionalFormatting>
  <conditionalFormatting sqref="D23">
    <cfRule type="cellIs" dxfId="2235" priority="2236" stopIfTrue="1" operator="lessThan">
      <formula>$D$27</formula>
    </cfRule>
  </conditionalFormatting>
  <conditionalFormatting sqref="G23">
    <cfRule type="cellIs" dxfId="2234" priority="2235" stopIfTrue="1" operator="lessThan">
      <formula>$F$23</formula>
    </cfRule>
  </conditionalFormatting>
  <conditionalFormatting sqref="I23">
    <cfRule type="cellIs" dxfId="2233" priority="2234" stopIfTrue="1" operator="lessThan">
      <formula>$H$23</formula>
    </cfRule>
  </conditionalFormatting>
  <conditionalFormatting sqref="K23">
    <cfRule type="cellIs" dxfId="2232" priority="2233" stopIfTrue="1" operator="lessThan">
      <formula>$J$23</formula>
    </cfRule>
  </conditionalFormatting>
  <conditionalFormatting sqref="C30">
    <cfRule type="cellIs" dxfId="2231" priority="2232" stopIfTrue="1" operator="lessThan">
      <formula>$C$34</formula>
    </cfRule>
  </conditionalFormatting>
  <conditionalFormatting sqref="D30">
    <cfRule type="cellIs" dxfId="2230" priority="2231" stopIfTrue="1" operator="lessThan">
      <formula>$D$34</formula>
    </cfRule>
  </conditionalFormatting>
  <conditionalFormatting sqref="G30">
    <cfRule type="cellIs" dxfId="2229" priority="2230" stopIfTrue="1" operator="lessThan">
      <formula>$F$30</formula>
    </cfRule>
  </conditionalFormatting>
  <conditionalFormatting sqref="I30">
    <cfRule type="cellIs" dxfId="2228" priority="2229" stopIfTrue="1" operator="lessThan">
      <formula>$H$30</formula>
    </cfRule>
  </conditionalFormatting>
  <conditionalFormatting sqref="K30">
    <cfRule type="cellIs" dxfId="2227" priority="2228" stopIfTrue="1" operator="lessThan">
      <formula>$J$30</formula>
    </cfRule>
  </conditionalFormatting>
  <conditionalFormatting sqref="C31">
    <cfRule type="cellIs" dxfId="2226" priority="2227" stopIfTrue="1" operator="lessThan">
      <formula>$C$35</formula>
    </cfRule>
  </conditionalFormatting>
  <conditionalFormatting sqref="D31">
    <cfRule type="cellIs" dxfId="2225" priority="2226" stopIfTrue="1" operator="lessThan">
      <formula>$D$35</formula>
    </cfRule>
  </conditionalFormatting>
  <conditionalFormatting sqref="G31">
    <cfRule type="cellIs" dxfId="2224" priority="2225" stopIfTrue="1" operator="lessThan">
      <formula>$F$31</formula>
    </cfRule>
  </conditionalFormatting>
  <conditionalFormatting sqref="I31">
    <cfRule type="cellIs" dxfId="2223" priority="2224" stopIfTrue="1" operator="lessThan">
      <formula>$H$31</formula>
    </cfRule>
  </conditionalFormatting>
  <conditionalFormatting sqref="K31">
    <cfRule type="cellIs" dxfId="2222" priority="2223" stopIfTrue="1" operator="lessThan">
      <formula>$J$31</formula>
    </cfRule>
  </conditionalFormatting>
  <conditionalFormatting sqref="C38">
    <cfRule type="cellIs" dxfId="2221" priority="2222" stopIfTrue="1" operator="lessThan">
      <formula>$C$42</formula>
    </cfRule>
  </conditionalFormatting>
  <conditionalFormatting sqref="D38">
    <cfRule type="cellIs" dxfId="2220" priority="2221" stopIfTrue="1" operator="lessThan">
      <formula>$D$42</formula>
    </cfRule>
  </conditionalFormatting>
  <conditionalFormatting sqref="G38">
    <cfRule type="cellIs" dxfId="2219" priority="2220" stopIfTrue="1" operator="lessThan">
      <formula>$F$38</formula>
    </cfRule>
  </conditionalFormatting>
  <conditionalFormatting sqref="I38">
    <cfRule type="cellIs" dxfId="2218" priority="2219" stopIfTrue="1" operator="lessThan">
      <formula>$H$38</formula>
    </cfRule>
  </conditionalFormatting>
  <conditionalFormatting sqref="K38">
    <cfRule type="cellIs" dxfId="2217" priority="2218" stopIfTrue="1" operator="lessThan">
      <formula>$J$38</formula>
    </cfRule>
  </conditionalFormatting>
  <conditionalFormatting sqref="C39">
    <cfRule type="cellIs" dxfId="2216" priority="2217" stopIfTrue="1" operator="lessThan">
      <formula>$C$43</formula>
    </cfRule>
  </conditionalFormatting>
  <conditionalFormatting sqref="D39">
    <cfRule type="cellIs" dxfId="2215" priority="2216" stopIfTrue="1" operator="lessThan">
      <formula>$D$43</formula>
    </cfRule>
  </conditionalFormatting>
  <conditionalFormatting sqref="G39">
    <cfRule type="cellIs" dxfId="2214" priority="2215" stopIfTrue="1" operator="lessThan">
      <formula>$F$39</formula>
    </cfRule>
  </conditionalFormatting>
  <conditionalFormatting sqref="I39">
    <cfRule type="cellIs" dxfId="2213" priority="2214" stopIfTrue="1" operator="lessThan">
      <formula>$H$39</formula>
    </cfRule>
  </conditionalFormatting>
  <conditionalFormatting sqref="K39">
    <cfRule type="cellIs" dxfId="2212" priority="2213" stopIfTrue="1" operator="lessThan">
      <formula>$J$39</formula>
    </cfRule>
  </conditionalFormatting>
  <conditionalFormatting sqref="C46">
    <cfRule type="cellIs" dxfId="2211" priority="2212" stopIfTrue="1" operator="lessThan">
      <formula>$C$50</formula>
    </cfRule>
  </conditionalFormatting>
  <conditionalFormatting sqref="D46">
    <cfRule type="cellIs" dxfId="2210" priority="2211" stopIfTrue="1" operator="lessThan">
      <formula>$D$50</formula>
    </cfRule>
  </conditionalFormatting>
  <conditionalFormatting sqref="G46">
    <cfRule type="cellIs" dxfId="2209" priority="2210" stopIfTrue="1" operator="lessThan">
      <formula>$F$46</formula>
    </cfRule>
  </conditionalFormatting>
  <conditionalFormatting sqref="I46">
    <cfRule type="cellIs" dxfId="2208" priority="2209" stopIfTrue="1" operator="lessThan">
      <formula>$H$46</formula>
    </cfRule>
  </conditionalFormatting>
  <conditionalFormatting sqref="K46">
    <cfRule type="cellIs" dxfId="2207" priority="2208" stopIfTrue="1" operator="lessThan">
      <formula>$J$46</formula>
    </cfRule>
  </conditionalFormatting>
  <conditionalFormatting sqref="C47">
    <cfRule type="cellIs" dxfId="2206" priority="2207" stopIfTrue="1" operator="lessThan">
      <formula>$C$51</formula>
    </cfRule>
  </conditionalFormatting>
  <conditionalFormatting sqref="D47">
    <cfRule type="cellIs" dxfId="2205" priority="2206" stopIfTrue="1" operator="lessThan">
      <formula>$D$51</formula>
    </cfRule>
  </conditionalFormatting>
  <conditionalFormatting sqref="G47">
    <cfRule type="cellIs" dxfId="2204" priority="2205" stopIfTrue="1" operator="lessThan">
      <formula>$F$47</formula>
    </cfRule>
  </conditionalFormatting>
  <conditionalFormatting sqref="I47">
    <cfRule type="cellIs" dxfId="2203" priority="2204" stopIfTrue="1" operator="lessThan">
      <formula>$H$47</formula>
    </cfRule>
  </conditionalFormatting>
  <conditionalFormatting sqref="K47">
    <cfRule type="cellIs" dxfId="2202" priority="2203" stopIfTrue="1" operator="lessThan">
      <formula>$J$47</formula>
    </cfRule>
  </conditionalFormatting>
  <conditionalFormatting sqref="C54">
    <cfRule type="cellIs" dxfId="2201" priority="2202" stopIfTrue="1" operator="lessThan">
      <formula>$C$58</formula>
    </cfRule>
  </conditionalFormatting>
  <conditionalFormatting sqref="D54">
    <cfRule type="cellIs" dxfId="2200" priority="2201" stopIfTrue="1" operator="lessThan">
      <formula>$D$58</formula>
    </cfRule>
  </conditionalFormatting>
  <conditionalFormatting sqref="G54">
    <cfRule type="cellIs" dxfId="2199" priority="2200" stopIfTrue="1" operator="lessThan">
      <formula>$F$54</formula>
    </cfRule>
  </conditionalFormatting>
  <conditionalFormatting sqref="I54">
    <cfRule type="cellIs" dxfId="2198" priority="2199" stopIfTrue="1" operator="lessThan">
      <formula>$H$54</formula>
    </cfRule>
  </conditionalFormatting>
  <conditionalFormatting sqref="K54">
    <cfRule type="cellIs" dxfId="2197" priority="2198" stopIfTrue="1" operator="lessThan">
      <formula>$J$54</formula>
    </cfRule>
  </conditionalFormatting>
  <conditionalFormatting sqref="C55">
    <cfRule type="cellIs" dxfId="2196" priority="2197" stopIfTrue="1" operator="lessThan">
      <formula>$C$59</formula>
    </cfRule>
  </conditionalFormatting>
  <conditionalFormatting sqref="D55">
    <cfRule type="cellIs" dxfId="2195" priority="2196" stopIfTrue="1" operator="lessThan">
      <formula>$D$59</formula>
    </cfRule>
  </conditionalFormatting>
  <conditionalFormatting sqref="G55">
    <cfRule type="cellIs" dxfId="2194" priority="2195" stopIfTrue="1" operator="lessThan">
      <formula>$F$55</formula>
    </cfRule>
  </conditionalFormatting>
  <conditionalFormatting sqref="I55">
    <cfRule type="cellIs" dxfId="2193" priority="2194" stopIfTrue="1" operator="lessThan">
      <formula>$H$55</formula>
    </cfRule>
  </conditionalFormatting>
  <conditionalFormatting sqref="K55">
    <cfRule type="cellIs" dxfId="2192" priority="2193" stopIfTrue="1" operator="lessThan">
      <formula>$J$55</formula>
    </cfRule>
  </conditionalFormatting>
  <conditionalFormatting sqref="C62">
    <cfRule type="cellIs" dxfId="2191" priority="2192" stopIfTrue="1" operator="lessThan">
      <formula>$C$66</formula>
    </cfRule>
  </conditionalFormatting>
  <conditionalFormatting sqref="D62">
    <cfRule type="cellIs" dxfId="2190" priority="2191" stopIfTrue="1" operator="lessThan">
      <formula>$D$66</formula>
    </cfRule>
  </conditionalFormatting>
  <conditionalFormatting sqref="G62">
    <cfRule type="cellIs" dxfId="2189" priority="2190" stopIfTrue="1" operator="lessThan">
      <formula>$F$62</formula>
    </cfRule>
  </conditionalFormatting>
  <conditionalFormatting sqref="I62">
    <cfRule type="cellIs" dxfId="2188" priority="2189" stopIfTrue="1" operator="lessThan">
      <formula>$H$62</formula>
    </cfRule>
  </conditionalFormatting>
  <conditionalFormatting sqref="K62">
    <cfRule type="cellIs" dxfId="2187" priority="2188" stopIfTrue="1" operator="lessThan">
      <formula>$J$62</formula>
    </cfRule>
  </conditionalFormatting>
  <conditionalFormatting sqref="C63">
    <cfRule type="cellIs" dxfId="2186" priority="2187" stopIfTrue="1" operator="lessThan">
      <formula>$C$67</formula>
    </cfRule>
  </conditionalFormatting>
  <conditionalFormatting sqref="D63">
    <cfRule type="cellIs" dxfId="2185" priority="2186" stopIfTrue="1" operator="lessThan">
      <formula>$D$67</formula>
    </cfRule>
  </conditionalFormatting>
  <conditionalFormatting sqref="G63">
    <cfRule type="cellIs" dxfId="2184" priority="2185" stopIfTrue="1" operator="lessThan">
      <formula>$F$63</formula>
    </cfRule>
  </conditionalFormatting>
  <conditionalFormatting sqref="I63">
    <cfRule type="cellIs" dxfId="2183" priority="2184" stopIfTrue="1" operator="lessThan">
      <formula>$H$63</formula>
    </cfRule>
  </conditionalFormatting>
  <conditionalFormatting sqref="K63">
    <cfRule type="cellIs" dxfId="2182" priority="2183" stopIfTrue="1" operator="lessThan">
      <formula>$J$63</formula>
    </cfRule>
  </conditionalFormatting>
  <conditionalFormatting sqref="C70">
    <cfRule type="cellIs" dxfId="2181" priority="2182" stopIfTrue="1" operator="lessThan">
      <formula>$C$74</formula>
    </cfRule>
  </conditionalFormatting>
  <conditionalFormatting sqref="D70">
    <cfRule type="cellIs" dxfId="2180" priority="2181" stopIfTrue="1" operator="lessThan">
      <formula>$D$74</formula>
    </cfRule>
  </conditionalFormatting>
  <conditionalFormatting sqref="G70">
    <cfRule type="cellIs" dxfId="2179" priority="2180" stopIfTrue="1" operator="lessThan">
      <formula>$F$70</formula>
    </cfRule>
  </conditionalFormatting>
  <conditionalFormatting sqref="I70">
    <cfRule type="cellIs" dxfId="2178" priority="2179" stopIfTrue="1" operator="lessThan">
      <formula>$H$70</formula>
    </cfRule>
  </conditionalFormatting>
  <conditionalFormatting sqref="K70">
    <cfRule type="cellIs" dxfId="2177" priority="2178" stopIfTrue="1" operator="lessThan">
      <formula>$J$70</formula>
    </cfRule>
  </conditionalFormatting>
  <conditionalFormatting sqref="C71">
    <cfRule type="cellIs" dxfId="2176" priority="2177" stopIfTrue="1" operator="lessThan">
      <formula>$C$75</formula>
    </cfRule>
  </conditionalFormatting>
  <conditionalFormatting sqref="D71">
    <cfRule type="cellIs" dxfId="2175" priority="2176" stopIfTrue="1" operator="lessThan">
      <formula>$D$75</formula>
    </cfRule>
  </conditionalFormatting>
  <conditionalFormatting sqref="G71">
    <cfRule type="cellIs" dxfId="2174" priority="2175" stopIfTrue="1" operator="lessThan">
      <formula>$F$71</formula>
    </cfRule>
  </conditionalFormatting>
  <conditionalFormatting sqref="I71">
    <cfRule type="cellIs" dxfId="2173" priority="2174" stopIfTrue="1" operator="lessThan">
      <formula>$H$71</formula>
    </cfRule>
  </conditionalFormatting>
  <conditionalFormatting sqref="K71">
    <cfRule type="cellIs" dxfId="2172" priority="2173" stopIfTrue="1" operator="lessThan">
      <formula>$J$71</formula>
    </cfRule>
  </conditionalFormatting>
  <conditionalFormatting sqref="C78">
    <cfRule type="cellIs" dxfId="2171" priority="2172" stopIfTrue="1" operator="lessThan">
      <formula>$C$82</formula>
    </cfRule>
  </conditionalFormatting>
  <conditionalFormatting sqref="D78">
    <cfRule type="cellIs" dxfId="2170" priority="2171" stopIfTrue="1" operator="lessThan">
      <formula>$D$82</formula>
    </cfRule>
  </conditionalFormatting>
  <conditionalFormatting sqref="G78">
    <cfRule type="cellIs" dxfId="2169" priority="2170" stopIfTrue="1" operator="lessThan">
      <formula>$F$78</formula>
    </cfRule>
  </conditionalFormatting>
  <conditionalFormatting sqref="I78">
    <cfRule type="cellIs" dxfId="2168" priority="2169" stopIfTrue="1" operator="lessThan">
      <formula>$H$78</formula>
    </cfRule>
  </conditionalFormatting>
  <conditionalFormatting sqref="K78">
    <cfRule type="cellIs" dxfId="2167" priority="2168" stopIfTrue="1" operator="lessThan">
      <formula>$J$78</formula>
    </cfRule>
  </conditionalFormatting>
  <conditionalFormatting sqref="C79">
    <cfRule type="cellIs" dxfId="2166" priority="2167" stopIfTrue="1" operator="lessThan">
      <formula>$C$83</formula>
    </cfRule>
  </conditionalFormatting>
  <conditionalFormatting sqref="D79">
    <cfRule type="cellIs" dxfId="2165" priority="2166" stopIfTrue="1" operator="lessThan">
      <formula>$D$83</formula>
    </cfRule>
  </conditionalFormatting>
  <conditionalFormatting sqref="G79">
    <cfRule type="cellIs" dxfId="2164" priority="2165" stopIfTrue="1" operator="lessThan">
      <formula>$F$79</formula>
    </cfRule>
  </conditionalFormatting>
  <conditionalFormatting sqref="I79">
    <cfRule type="cellIs" dxfId="2163" priority="2164" stopIfTrue="1" operator="lessThan">
      <formula>$H$79</formula>
    </cfRule>
  </conditionalFormatting>
  <conditionalFormatting sqref="K79">
    <cfRule type="cellIs" dxfId="2162" priority="2163" stopIfTrue="1" operator="lessThan">
      <formula>$J$79</formula>
    </cfRule>
  </conditionalFormatting>
  <conditionalFormatting sqref="C86">
    <cfRule type="cellIs" dxfId="2161" priority="2162" stopIfTrue="1" operator="lessThan">
      <formula>$C$90</formula>
    </cfRule>
  </conditionalFormatting>
  <conditionalFormatting sqref="D86">
    <cfRule type="cellIs" dxfId="2160" priority="2161" stopIfTrue="1" operator="lessThan">
      <formula>$D$90</formula>
    </cfRule>
  </conditionalFormatting>
  <conditionalFormatting sqref="G86">
    <cfRule type="cellIs" dxfId="2159" priority="2160" stopIfTrue="1" operator="lessThan">
      <formula>$F$86</formula>
    </cfRule>
  </conditionalFormatting>
  <conditionalFormatting sqref="I86">
    <cfRule type="cellIs" dxfId="2158" priority="2159" stopIfTrue="1" operator="lessThan">
      <formula>$H$86</formula>
    </cfRule>
  </conditionalFormatting>
  <conditionalFormatting sqref="K86">
    <cfRule type="cellIs" dxfId="2157" priority="2158" stopIfTrue="1" operator="lessThan">
      <formula>$J$86</formula>
    </cfRule>
  </conditionalFormatting>
  <conditionalFormatting sqref="C87">
    <cfRule type="cellIs" dxfId="2156" priority="2157" stopIfTrue="1" operator="lessThan">
      <formula>$C$91</formula>
    </cfRule>
  </conditionalFormatting>
  <conditionalFormatting sqref="D87">
    <cfRule type="cellIs" dxfId="2155" priority="2156" stopIfTrue="1" operator="lessThan">
      <formula>$D$91</formula>
    </cfRule>
  </conditionalFormatting>
  <conditionalFormatting sqref="G87">
    <cfRule type="cellIs" dxfId="2154" priority="2155" stopIfTrue="1" operator="lessThan">
      <formula>$F$87</formula>
    </cfRule>
  </conditionalFormatting>
  <conditionalFormatting sqref="I87">
    <cfRule type="cellIs" dxfId="2153" priority="2154" stopIfTrue="1" operator="lessThan">
      <formula>$H$87</formula>
    </cfRule>
  </conditionalFormatting>
  <conditionalFormatting sqref="K87">
    <cfRule type="cellIs" dxfId="2152" priority="2153" stopIfTrue="1" operator="lessThan">
      <formula>$J$87</formula>
    </cfRule>
  </conditionalFormatting>
  <conditionalFormatting sqref="C94">
    <cfRule type="cellIs" dxfId="2151" priority="2152" stopIfTrue="1" operator="lessThan">
      <formula>$C$98</formula>
    </cfRule>
  </conditionalFormatting>
  <conditionalFormatting sqref="D94">
    <cfRule type="cellIs" dxfId="2150" priority="2151" stopIfTrue="1" operator="lessThan">
      <formula>$D$98</formula>
    </cfRule>
  </conditionalFormatting>
  <conditionalFormatting sqref="G94">
    <cfRule type="cellIs" dxfId="2149" priority="2150" stopIfTrue="1" operator="lessThan">
      <formula>$F$94</formula>
    </cfRule>
  </conditionalFormatting>
  <conditionalFormatting sqref="I94">
    <cfRule type="cellIs" dxfId="2148" priority="2149" stopIfTrue="1" operator="lessThan">
      <formula>$H$94</formula>
    </cfRule>
  </conditionalFormatting>
  <conditionalFormatting sqref="K94">
    <cfRule type="cellIs" dxfId="2147" priority="2148" stopIfTrue="1" operator="lessThan">
      <formula>$J$94</formula>
    </cfRule>
  </conditionalFormatting>
  <conditionalFormatting sqref="C95">
    <cfRule type="cellIs" dxfId="2146" priority="2147" stopIfTrue="1" operator="lessThan">
      <formula>$C$99</formula>
    </cfRule>
  </conditionalFormatting>
  <conditionalFormatting sqref="D95">
    <cfRule type="cellIs" dxfId="2145" priority="2146" stopIfTrue="1" operator="lessThan">
      <formula>$D$99</formula>
    </cfRule>
  </conditionalFormatting>
  <conditionalFormatting sqref="G95">
    <cfRule type="cellIs" dxfId="2144" priority="2145" stopIfTrue="1" operator="lessThan">
      <formula>$F$95</formula>
    </cfRule>
  </conditionalFormatting>
  <conditionalFormatting sqref="I95">
    <cfRule type="cellIs" dxfId="2143" priority="2144" stopIfTrue="1" operator="lessThan">
      <formula>$H$95</formula>
    </cfRule>
  </conditionalFormatting>
  <conditionalFormatting sqref="K95">
    <cfRule type="cellIs" dxfId="2142" priority="2143" stopIfTrue="1" operator="lessThan">
      <formula>$J$95</formula>
    </cfRule>
  </conditionalFormatting>
  <conditionalFormatting sqref="C102">
    <cfRule type="cellIs" dxfId="2141" priority="2142" stopIfTrue="1" operator="lessThan">
      <formula>$C$106</formula>
    </cfRule>
  </conditionalFormatting>
  <conditionalFormatting sqref="D102">
    <cfRule type="cellIs" dxfId="2140" priority="2141" stopIfTrue="1" operator="lessThan">
      <formula>$D$106</formula>
    </cfRule>
  </conditionalFormatting>
  <conditionalFormatting sqref="G102">
    <cfRule type="cellIs" dxfId="2139" priority="2140" stopIfTrue="1" operator="lessThan">
      <formula>$F$102</formula>
    </cfRule>
  </conditionalFormatting>
  <conditionalFormatting sqref="I102">
    <cfRule type="cellIs" dxfId="2138" priority="2139" stopIfTrue="1" operator="lessThan">
      <formula>$H$102</formula>
    </cfRule>
  </conditionalFormatting>
  <conditionalFormatting sqref="K102">
    <cfRule type="cellIs" dxfId="2137" priority="2138" stopIfTrue="1" operator="lessThan">
      <formula>$J$102</formula>
    </cfRule>
  </conditionalFormatting>
  <conditionalFormatting sqref="C103">
    <cfRule type="cellIs" dxfId="2136" priority="2137" stopIfTrue="1" operator="lessThan">
      <formula>$C$107</formula>
    </cfRule>
  </conditionalFormatting>
  <conditionalFormatting sqref="D103">
    <cfRule type="cellIs" dxfId="2135" priority="2136" stopIfTrue="1" operator="lessThan">
      <formula>$D$107</formula>
    </cfRule>
  </conditionalFormatting>
  <conditionalFormatting sqref="G103">
    <cfRule type="cellIs" dxfId="2134" priority="2135" stopIfTrue="1" operator="lessThan">
      <formula>$F$103</formula>
    </cfRule>
  </conditionalFormatting>
  <conditionalFormatting sqref="I103">
    <cfRule type="cellIs" dxfId="2133" priority="2134" stopIfTrue="1" operator="lessThan">
      <formula>$H$103</formula>
    </cfRule>
  </conditionalFormatting>
  <conditionalFormatting sqref="K103">
    <cfRule type="cellIs" dxfId="2132" priority="2133" stopIfTrue="1" operator="lessThan">
      <formula>$J$103</formula>
    </cfRule>
  </conditionalFormatting>
  <conditionalFormatting sqref="C110">
    <cfRule type="cellIs" dxfId="2131" priority="2132" stopIfTrue="1" operator="lessThan">
      <formula>$C$114</formula>
    </cfRule>
  </conditionalFormatting>
  <conditionalFormatting sqref="D110">
    <cfRule type="cellIs" dxfId="2130" priority="2131" stopIfTrue="1" operator="lessThan">
      <formula>$D$114</formula>
    </cfRule>
  </conditionalFormatting>
  <conditionalFormatting sqref="G110">
    <cfRule type="cellIs" dxfId="2129" priority="2130" stopIfTrue="1" operator="lessThan">
      <formula>$F$110</formula>
    </cfRule>
  </conditionalFormatting>
  <conditionalFormatting sqref="I110">
    <cfRule type="cellIs" dxfId="2128" priority="2129" stopIfTrue="1" operator="lessThan">
      <formula>$H$110</formula>
    </cfRule>
  </conditionalFormatting>
  <conditionalFormatting sqref="K110">
    <cfRule type="cellIs" dxfId="2127" priority="2128" stopIfTrue="1" operator="lessThan">
      <formula>$J$110</formula>
    </cfRule>
  </conditionalFormatting>
  <conditionalFormatting sqref="C111">
    <cfRule type="cellIs" dxfId="2126" priority="2127" stopIfTrue="1" operator="lessThan">
      <formula>$C$115</formula>
    </cfRule>
  </conditionalFormatting>
  <conditionalFormatting sqref="D111">
    <cfRule type="cellIs" dxfId="2125" priority="2126" stopIfTrue="1" operator="lessThan">
      <formula>$D$115</formula>
    </cfRule>
  </conditionalFormatting>
  <conditionalFormatting sqref="G111">
    <cfRule type="cellIs" dxfId="2124" priority="2125" stopIfTrue="1" operator="lessThan">
      <formula>$F$111</formula>
    </cfRule>
  </conditionalFormatting>
  <conditionalFormatting sqref="I111">
    <cfRule type="cellIs" dxfId="2123" priority="2124" stopIfTrue="1" operator="lessThan">
      <formula>$H$111</formula>
    </cfRule>
  </conditionalFormatting>
  <conditionalFormatting sqref="K111">
    <cfRule type="cellIs" dxfId="2122" priority="2123" stopIfTrue="1" operator="lessThan">
      <formula>$J$111</formula>
    </cfRule>
  </conditionalFormatting>
  <conditionalFormatting sqref="C118">
    <cfRule type="cellIs" dxfId="2121" priority="2122" stopIfTrue="1" operator="lessThan">
      <formula>$C$122</formula>
    </cfRule>
  </conditionalFormatting>
  <conditionalFormatting sqref="D118">
    <cfRule type="cellIs" dxfId="2120" priority="2121" stopIfTrue="1" operator="lessThan">
      <formula>$D$122</formula>
    </cfRule>
  </conditionalFormatting>
  <conditionalFormatting sqref="G118">
    <cfRule type="cellIs" dxfId="2119" priority="2120" stopIfTrue="1" operator="lessThan">
      <formula>$F$118</formula>
    </cfRule>
  </conditionalFormatting>
  <conditionalFormatting sqref="I118">
    <cfRule type="cellIs" dxfId="2118" priority="2119" stopIfTrue="1" operator="lessThan">
      <formula>$H$118</formula>
    </cfRule>
  </conditionalFormatting>
  <conditionalFormatting sqref="K118">
    <cfRule type="cellIs" dxfId="2117" priority="2118" stopIfTrue="1" operator="lessThan">
      <formula>$J$118</formula>
    </cfRule>
  </conditionalFormatting>
  <conditionalFormatting sqref="C119">
    <cfRule type="cellIs" dxfId="2116" priority="2117" stopIfTrue="1" operator="lessThan">
      <formula>$C$123</formula>
    </cfRule>
  </conditionalFormatting>
  <conditionalFormatting sqref="D119">
    <cfRule type="cellIs" dxfId="2115" priority="2116" stopIfTrue="1" operator="lessThan">
      <formula>$D$123</formula>
    </cfRule>
  </conditionalFormatting>
  <conditionalFormatting sqref="G119">
    <cfRule type="cellIs" dxfId="2114" priority="2115" stopIfTrue="1" operator="lessThan">
      <formula>$F$119</formula>
    </cfRule>
  </conditionalFormatting>
  <conditionalFormatting sqref="I119">
    <cfRule type="cellIs" dxfId="2113" priority="2114" stopIfTrue="1" operator="lessThan">
      <formula>$H$119</formula>
    </cfRule>
  </conditionalFormatting>
  <conditionalFormatting sqref="K119">
    <cfRule type="cellIs" dxfId="2112" priority="2113" stopIfTrue="1" operator="lessThan">
      <formula>$J$119</formula>
    </cfRule>
  </conditionalFormatting>
  <conditionalFormatting sqref="C126">
    <cfRule type="cellIs" dxfId="2111" priority="2112" stopIfTrue="1" operator="lessThan">
      <formula>$C$130</formula>
    </cfRule>
  </conditionalFormatting>
  <conditionalFormatting sqref="D126">
    <cfRule type="cellIs" dxfId="2110" priority="2111" stopIfTrue="1" operator="lessThan">
      <formula>$D$130</formula>
    </cfRule>
  </conditionalFormatting>
  <conditionalFormatting sqref="G126">
    <cfRule type="cellIs" dxfId="2109" priority="2110" stopIfTrue="1" operator="lessThan">
      <formula>$F$126</formula>
    </cfRule>
  </conditionalFormatting>
  <conditionalFormatting sqref="I126">
    <cfRule type="cellIs" dxfId="2108" priority="2109" stopIfTrue="1" operator="lessThan">
      <formula>$H$126</formula>
    </cfRule>
  </conditionalFormatting>
  <conditionalFormatting sqref="K126">
    <cfRule type="cellIs" dxfId="2107" priority="2108" stopIfTrue="1" operator="lessThan">
      <formula>$J$126</formula>
    </cfRule>
  </conditionalFormatting>
  <conditionalFormatting sqref="C127">
    <cfRule type="cellIs" dxfId="2106" priority="2107" stopIfTrue="1" operator="lessThan">
      <formula>$C$131</formula>
    </cfRule>
  </conditionalFormatting>
  <conditionalFormatting sqref="D127">
    <cfRule type="cellIs" dxfId="2105" priority="2106" stopIfTrue="1" operator="lessThan">
      <formula>$D$131</formula>
    </cfRule>
  </conditionalFormatting>
  <conditionalFormatting sqref="G127">
    <cfRule type="cellIs" dxfId="2104" priority="2105" stopIfTrue="1" operator="lessThan">
      <formula>$F$127</formula>
    </cfRule>
  </conditionalFormatting>
  <conditionalFormatting sqref="I127">
    <cfRule type="cellIs" dxfId="2103" priority="2104" stopIfTrue="1" operator="lessThan">
      <formula>$H$127</formula>
    </cfRule>
  </conditionalFormatting>
  <conditionalFormatting sqref="K127">
    <cfRule type="cellIs" dxfId="2102" priority="2103" stopIfTrue="1" operator="lessThan">
      <formula>$J$127</formula>
    </cfRule>
  </conditionalFormatting>
  <conditionalFormatting sqref="C134">
    <cfRule type="cellIs" dxfId="2101" priority="2102" stopIfTrue="1" operator="lessThan">
      <formula>$C$138</formula>
    </cfRule>
  </conditionalFormatting>
  <conditionalFormatting sqref="D134">
    <cfRule type="cellIs" dxfId="2100" priority="2101" stopIfTrue="1" operator="lessThan">
      <formula>$D$138</formula>
    </cfRule>
  </conditionalFormatting>
  <conditionalFormatting sqref="G134">
    <cfRule type="cellIs" dxfId="2099" priority="2100" stopIfTrue="1" operator="lessThan">
      <formula>$F$134</formula>
    </cfRule>
  </conditionalFormatting>
  <conditionalFormatting sqref="I134">
    <cfRule type="cellIs" dxfId="2098" priority="2099" stopIfTrue="1" operator="lessThan">
      <formula>$H$134</formula>
    </cfRule>
  </conditionalFormatting>
  <conditionalFormatting sqref="K134">
    <cfRule type="cellIs" dxfId="2097" priority="2098" stopIfTrue="1" operator="lessThan">
      <formula>$J$134</formula>
    </cfRule>
  </conditionalFormatting>
  <conditionalFormatting sqref="C135">
    <cfRule type="cellIs" dxfId="2096" priority="2097" stopIfTrue="1" operator="lessThan">
      <formula>$C$139</formula>
    </cfRule>
  </conditionalFormatting>
  <conditionalFormatting sqref="D135">
    <cfRule type="cellIs" dxfId="2095" priority="2096" stopIfTrue="1" operator="lessThan">
      <formula>$D$139</formula>
    </cfRule>
  </conditionalFormatting>
  <conditionalFormatting sqref="G135">
    <cfRule type="cellIs" dxfId="2094" priority="2095" stopIfTrue="1" operator="lessThan">
      <formula>$F$135</formula>
    </cfRule>
  </conditionalFormatting>
  <conditionalFormatting sqref="I135">
    <cfRule type="cellIs" dxfId="2093" priority="2094" stopIfTrue="1" operator="lessThan">
      <formula>$H$135</formula>
    </cfRule>
  </conditionalFormatting>
  <conditionalFormatting sqref="K135">
    <cfRule type="cellIs" dxfId="2092" priority="2093" stopIfTrue="1" operator="lessThan">
      <formula>$J$135</formula>
    </cfRule>
  </conditionalFormatting>
  <conditionalFormatting sqref="C142">
    <cfRule type="cellIs" dxfId="2091" priority="2092" stopIfTrue="1" operator="lessThan">
      <formula>$C$146</formula>
    </cfRule>
  </conditionalFormatting>
  <conditionalFormatting sqref="D142">
    <cfRule type="cellIs" dxfId="2090" priority="2091" stopIfTrue="1" operator="lessThan">
      <formula>$D$146</formula>
    </cfRule>
  </conditionalFormatting>
  <conditionalFormatting sqref="G142">
    <cfRule type="cellIs" dxfId="2089" priority="2090" stopIfTrue="1" operator="lessThan">
      <formula>$F$142</formula>
    </cfRule>
  </conditionalFormatting>
  <conditionalFormatting sqref="I142">
    <cfRule type="cellIs" dxfId="2088" priority="2089" stopIfTrue="1" operator="lessThan">
      <formula>$H$142</formula>
    </cfRule>
  </conditionalFormatting>
  <conditionalFormatting sqref="K142">
    <cfRule type="cellIs" dxfId="2087" priority="2088" stopIfTrue="1" operator="lessThan">
      <formula>$J$142</formula>
    </cfRule>
  </conditionalFormatting>
  <conditionalFormatting sqref="C143">
    <cfRule type="cellIs" dxfId="2086" priority="2087" stopIfTrue="1" operator="lessThan">
      <formula>$C$147</formula>
    </cfRule>
  </conditionalFormatting>
  <conditionalFormatting sqref="D143">
    <cfRule type="cellIs" dxfId="2085" priority="2086" stopIfTrue="1" operator="lessThan">
      <formula>$D$147</formula>
    </cfRule>
  </conditionalFormatting>
  <conditionalFormatting sqref="G143">
    <cfRule type="cellIs" dxfId="2084" priority="2085" stopIfTrue="1" operator="lessThan">
      <formula>$F$143</formula>
    </cfRule>
  </conditionalFormatting>
  <conditionalFormatting sqref="I143">
    <cfRule type="cellIs" dxfId="2083" priority="2084" stopIfTrue="1" operator="lessThan">
      <formula>$H$143</formula>
    </cfRule>
  </conditionalFormatting>
  <conditionalFormatting sqref="K143">
    <cfRule type="cellIs" dxfId="2082" priority="2083" stopIfTrue="1" operator="lessThan">
      <formula>$J$143</formula>
    </cfRule>
  </conditionalFormatting>
  <conditionalFormatting sqref="C150">
    <cfRule type="cellIs" dxfId="2081" priority="2082" stopIfTrue="1" operator="lessThan">
      <formula>$C$154</formula>
    </cfRule>
  </conditionalFormatting>
  <conditionalFormatting sqref="D150">
    <cfRule type="cellIs" dxfId="2080" priority="2081" stopIfTrue="1" operator="lessThan">
      <formula>$D$154</formula>
    </cfRule>
  </conditionalFormatting>
  <conditionalFormatting sqref="G150">
    <cfRule type="cellIs" dxfId="2079" priority="2080" stopIfTrue="1" operator="lessThan">
      <formula>$F$150</formula>
    </cfRule>
  </conditionalFormatting>
  <conditionalFormatting sqref="I150">
    <cfRule type="cellIs" dxfId="2078" priority="2079" stopIfTrue="1" operator="lessThan">
      <formula>$H$150</formula>
    </cfRule>
  </conditionalFormatting>
  <conditionalFormatting sqref="K150">
    <cfRule type="cellIs" dxfId="2077" priority="2078" stopIfTrue="1" operator="lessThan">
      <formula>$J$150</formula>
    </cfRule>
  </conditionalFormatting>
  <conditionalFormatting sqref="C151">
    <cfRule type="cellIs" dxfId="2076" priority="2077" stopIfTrue="1" operator="lessThan">
      <formula>$C$155</formula>
    </cfRule>
  </conditionalFormatting>
  <conditionalFormatting sqref="D151">
    <cfRule type="cellIs" dxfId="2075" priority="2076" stopIfTrue="1" operator="lessThan">
      <formula>$D$155</formula>
    </cfRule>
  </conditionalFormatting>
  <conditionalFormatting sqref="G151">
    <cfRule type="cellIs" dxfId="2074" priority="2075" stopIfTrue="1" operator="lessThan">
      <formula>$F$151</formula>
    </cfRule>
  </conditionalFormatting>
  <conditionalFormatting sqref="I151">
    <cfRule type="cellIs" dxfId="2073" priority="2074" stopIfTrue="1" operator="lessThan">
      <formula>$H$151</formula>
    </cfRule>
  </conditionalFormatting>
  <conditionalFormatting sqref="K151">
    <cfRule type="cellIs" dxfId="2072" priority="2073" stopIfTrue="1" operator="lessThan">
      <formula>$J$151</formula>
    </cfRule>
  </conditionalFormatting>
  <conditionalFormatting sqref="C158">
    <cfRule type="cellIs" dxfId="2071" priority="2072" stopIfTrue="1" operator="lessThan">
      <formula>$C$162</formula>
    </cfRule>
  </conditionalFormatting>
  <conditionalFormatting sqref="D158">
    <cfRule type="cellIs" dxfId="2070" priority="2071" stopIfTrue="1" operator="lessThan">
      <formula>$D$162</formula>
    </cfRule>
  </conditionalFormatting>
  <conditionalFormatting sqref="G158">
    <cfRule type="cellIs" dxfId="2069" priority="2070" stopIfTrue="1" operator="lessThan">
      <formula>$F$158</formula>
    </cfRule>
  </conditionalFormatting>
  <conditionalFormatting sqref="I158">
    <cfRule type="cellIs" dxfId="2068" priority="2069" stopIfTrue="1" operator="lessThan">
      <formula>$H$158</formula>
    </cfRule>
  </conditionalFormatting>
  <conditionalFormatting sqref="K158">
    <cfRule type="cellIs" dxfId="2067" priority="2068" stopIfTrue="1" operator="lessThan">
      <formula>$J$158</formula>
    </cfRule>
  </conditionalFormatting>
  <conditionalFormatting sqref="C159">
    <cfRule type="cellIs" dxfId="2066" priority="2067" stopIfTrue="1" operator="lessThan">
      <formula>$C$163</formula>
    </cfRule>
  </conditionalFormatting>
  <conditionalFormatting sqref="D159">
    <cfRule type="cellIs" dxfId="2065" priority="2066" stopIfTrue="1" operator="lessThan">
      <formula>$D$163</formula>
    </cfRule>
  </conditionalFormatting>
  <conditionalFormatting sqref="G159">
    <cfRule type="cellIs" dxfId="2064" priority="2065" stopIfTrue="1" operator="lessThan">
      <formula>$F$159</formula>
    </cfRule>
  </conditionalFormatting>
  <conditionalFormatting sqref="I159">
    <cfRule type="cellIs" dxfId="2063" priority="2064" stopIfTrue="1" operator="lessThan">
      <formula>$H$159</formula>
    </cfRule>
  </conditionalFormatting>
  <conditionalFormatting sqref="K159">
    <cfRule type="cellIs" dxfId="2062" priority="2063" stopIfTrue="1" operator="lessThan">
      <formula>$J$159</formula>
    </cfRule>
  </conditionalFormatting>
  <conditionalFormatting sqref="C166">
    <cfRule type="cellIs" dxfId="2061" priority="2062" stopIfTrue="1" operator="lessThan">
      <formula>$C$170</formula>
    </cfRule>
  </conditionalFormatting>
  <conditionalFormatting sqref="D166">
    <cfRule type="cellIs" dxfId="2060" priority="2061" stopIfTrue="1" operator="lessThan">
      <formula>$D$170</formula>
    </cfRule>
  </conditionalFormatting>
  <conditionalFormatting sqref="G166">
    <cfRule type="cellIs" dxfId="2059" priority="2060" stopIfTrue="1" operator="lessThan">
      <formula>$F$166</formula>
    </cfRule>
  </conditionalFormatting>
  <conditionalFormatting sqref="I166">
    <cfRule type="cellIs" dxfId="2058" priority="2059" stopIfTrue="1" operator="lessThan">
      <formula>$H$166</formula>
    </cfRule>
  </conditionalFormatting>
  <conditionalFormatting sqref="K166">
    <cfRule type="cellIs" dxfId="2057" priority="2058" stopIfTrue="1" operator="lessThan">
      <formula>$J$166</formula>
    </cfRule>
  </conditionalFormatting>
  <conditionalFormatting sqref="C167">
    <cfRule type="cellIs" dxfId="2056" priority="2057" stopIfTrue="1" operator="lessThan">
      <formula>$C$171</formula>
    </cfRule>
  </conditionalFormatting>
  <conditionalFormatting sqref="D167">
    <cfRule type="cellIs" dxfId="2055" priority="2056" stopIfTrue="1" operator="lessThan">
      <formula>$D$171</formula>
    </cfRule>
  </conditionalFormatting>
  <conditionalFormatting sqref="G167">
    <cfRule type="cellIs" dxfId="2054" priority="2055" stopIfTrue="1" operator="lessThan">
      <formula>$F$167</formula>
    </cfRule>
  </conditionalFormatting>
  <conditionalFormatting sqref="I167">
    <cfRule type="cellIs" dxfId="2053" priority="2054" stopIfTrue="1" operator="lessThan">
      <formula>$H$167</formula>
    </cfRule>
  </conditionalFormatting>
  <conditionalFormatting sqref="K167">
    <cfRule type="cellIs" dxfId="2052" priority="2053" stopIfTrue="1" operator="lessThan">
      <formula>$J$167</formula>
    </cfRule>
  </conditionalFormatting>
  <conditionalFormatting sqref="C174">
    <cfRule type="cellIs" dxfId="2051" priority="2052" stopIfTrue="1" operator="lessThan">
      <formula>$C$178</formula>
    </cfRule>
  </conditionalFormatting>
  <conditionalFormatting sqref="D174">
    <cfRule type="cellIs" dxfId="2050" priority="2051" stopIfTrue="1" operator="lessThan">
      <formula>$D$178</formula>
    </cfRule>
  </conditionalFormatting>
  <conditionalFormatting sqref="G174">
    <cfRule type="cellIs" dxfId="2049" priority="2050" stopIfTrue="1" operator="lessThan">
      <formula>$F$174</formula>
    </cfRule>
  </conditionalFormatting>
  <conditionalFormatting sqref="I174">
    <cfRule type="cellIs" dxfId="2048" priority="2049" stopIfTrue="1" operator="lessThan">
      <formula>$H$174</formula>
    </cfRule>
  </conditionalFormatting>
  <conditionalFormatting sqref="K174">
    <cfRule type="cellIs" dxfId="2047" priority="2048" stopIfTrue="1" operator="lessThan">
      <formula>$J$174</formula>
    </cfRule>
  </conditionalFormatting>
  <conditionalFormatting sqref="C175">
    <cfRule type="cellIs" dxfId="2046" priority="2047" stopIfTrue="1" operator="lessThan">
      <formula>$C$179</formula>
    </cfRule>
  </conditionalFormatting>
  <conditionalFormatting sqref="D175">
    <cfRule type="cellIs" dxfId="2045" priority="2046" stopIfTrue="1" operator="lessThan">
      <formula>$D$179</formula>
    </cfRule>
  </conditionalFormatting>
  <conditionalFormatting sqref="G175">
    <cfRule type="cellIs" dxfId="2044" priority="2045" stopIfTrue="1" operator="lessThan">
      <formula>$F$175</formula>
    </cfRule>
  </conditionalFormatting>
  <conditionalFormatting sqref="I175">
    <cfRule type="cellIs" dxfId="2043" priority="2044" stopIfTrue="1" operator="lessThan">
      <formula>$H$175</formula>
    </cfRule>
  </conditionalFormatting>
  <conditionalFormatting sqref="K175">
    <cfRule type="cellIs" dxfId="2042" priority="2043" stopIfTrue="1" operator="lessThan">
      <formula>$J$175</formula>
    </cfRule>
  </conditionalFormatting>
  <conditionalFormatting sqref="C182">
    <cfRule type="cellIs" dxfId="2041" priority="2042" stopIfTrue="1" operator="lessThan">
      <formula>$C$186</formula>
    </cfRule>
  </conditionalFormatting>
  <conditionalFormatting sqref="D182">
    <cfRule type="cellIs" dxfId="2040" priority="2041" stopIfTrue="1" operator="lessThan">
      <formula>$D$186</formula>
    </cfRule>
  </conditionalFormatting>
  <conditionalFormatting sqref="G182">
    <cfRule type="cellIs" dxfId="2039" priority="2040" stopIfTrue="1" operator="lessThan">
      <formula>$F$182</formula>
    </cfRule>
  </conditionalFormatting>
  <conditionalFormatting sqref="I182">
    <cfRule type="cellIs" dxfId="2038" priority="2039" stopIfTrue="1" operator="lessThan">
      <formula>$H$182</formula>
    </cfRule>
  </conditionalFormatting>
  <conditionalFormatting sqref="K182">
    <cfRule type="cellIs" dxfId="2037" priority="2038" stopIfTrue="1" operator="lessThan">
      <formula>$J$182</formula>
    </cfRule>
  </conditionalFormatting>
  <conditionalFormatting sqref="C183">
    <cfRule type="cellIs" dxfId="2036" priority="2037" stopIfTrue="1" operator="lessThan">
      <formula>$C$187</formula>
    </cfRule>
  </conditionalFormatting>
  <conditionalFormatting sqref="D183">
    <cfRule type="cellIs" dxfId="2035" priority="2036" stopIfTrue="1" operator="lessThan">
      <formula>$D$187</formula>
    </cfRule>
  </conditionalFormatting>
  <conditionalFormatting sqref="G183">
    <cfRule type="cellIs" dxfId="2034" priority="2035" stopIfTrue="1" operator="lessThan">
      <formula>$F$183</formula>
    </cfRule>
  </conditionalFormatting>
  <conditionalFormatting sqref="I183">
    <cfRule type="cellIs" dxfId="2033" priority="2034" stopIfTrue="1" operator="lessThan">
      <formula>$H$183</formula>
    </cfRule>
  </conditionalFormatting>
  <conditionalFormatting sqref="K183">
    <cfRule type="cellIs" dxfId="2032" priority="2033" stopIfTrue="1" operator="lessThan">
      <formula>$J$183</formula>
    </cfRule>
  </conditionalFormatting>
  <conditionalFormatting sqref="C190">
    <cfRule type="cellIs" dxfId="2031" priority="2032" stopIfTrue="1" operator="lessThan">
      <formula>$C$194</formula>
    </cfRule>
  </conditionalFormatting>
  <conditionalFormatting sqref="D190">
    <cfRule type="cellIs" dxfId="2030" priority="2031" stopIfTrue="1" operator="lessThan">
      <formula>$D$194</formula>
    </cfRule>
  </conditionalFormatting>
  <conditionalFormatting sqref="G190">
    <cfRule type="cellIs" dxfId="2029" priority="2030" stopIfTrue="1" operator="lessThan">
      <formula>$F$190</formula>
    </cfRule>
  </conditionalFormatting>
  <conditionalFormatting sqref="I190">
    <cfRule type="cellIs" dxfId="2028" priority="2029" stopIfTrue="1" operator="lessThan">
      <formula>$H$190</formula>
    </cfRule>
  </conditionalFormatting>
  <conditionalFormatting sqref="K190">
    <cfRule type="cellIs" dxfId="2027" priority="2028" stopIfTrue="1" operator="lessThan">
      <formula>$J$190</formula>
    </cfRule>
  </conditionalFormatting>
  <conditionalFormatting sqref="C191">
    <cfRule type="cellIs" dxfId="2026" priority="2027" stopIfTrue="1" operator="lessThan">
      <formula>$C$195</formula>
    </cfRule>
  </conditionalFormatting>
  <conditionalFormatting sqref="D191">
    <cfRule type="cellIs" dxfId="2025" priority="2026" stopIfTrue="1" operator="lessThan">
      <formula>$D$195</formula>
    </cfRule>
  </conditionalFormatting>
  <conditionalFormatting sqref="G191">
    <cfRule type="cellIs" dxfId="2024" priority="2025" stopIfTrue="1" operator="lessThan">
      <formula>$F$191</formula>
    </cfRule>
  </conditionalFormatting>
  <conditionalFormatting sqref="I191">
    <cfRule type="cellIs" dxfId="2023" priority="2024" stopIfTrue="1" operator="lessThan">
      <formula>$H$191</formula>
    </cfRule>
  </conditionalFormatting>
  <conditionalFormatting sqref="K191">
    <cfRule type="cellIs" dxfId="2022" priority="2023" stopIfTrue="1" operator="lessThan">
      <formula>$J$191</formula>
    </cfRule>
  </conditionalFormatting>
  <conditionalFormatting sqref="C198">
    <cfRule type="cellIs" dxfId="2021" priority="2022" stopIfTrue="1" operator="lessThan">
      <formula>$C$202</formula>
    </cfRule>
  </conditionalFormatting>
  <conditionalFormatting sqref="D198">
    <cfRule type="cellIs" dxfId="2020" priority="2021" stopIfTrue="1" operator="lessThan">
      <formula>$D$202</formula>
    </cfRule>
  </conditionalFormatting>
  <conditionalFormatting sqref="G198">
    <cfRule type="cellIs" dxfId="2019" priority="2020" stopIfTrue="1" operator="lessThan">
      <formula>$F$198</formula>
    </cfRule>
  </conditionalFormatting>
  <conditionalFormatting sqref="I198">
    <cfRule type="cellIs" dxfId="2018" priority="2019" stopIfTrue="1" operator="lessThan">
      <formula>$H$198</formula>
    </cfRule>
  </conditionalFormatting>
  <conditionalFormatting sqref="K198">
    <cfRule type="cellIs" dxfId="2017" priority="2018" stopIfTrue="1" operator="lessThan">
      <formula>$J$198</formula>
    </cfRule>
  </conditionalFormatting>
  <conditionalFormatting sqref="C199">
    <cfRule type="cellIs" dxfId="2016" priority="2017" stopIfTrue="1" operator="lessThan">
      <formula>$C$203</formula>
    </cfRule>
  </conditionalFormatting>
  <conditionalFormatting sqref="D199">
    <cfRule type="cellIs" dxfId="2015" priority="2016" stopIfTrue="1" operator="lessThan">
      <formula>$D$203</formula>
    </cfRule>
  </conditionalFormatting>
  <conditionalFormatting sqref="G199">
    <cfRule type="cellIs" dxfId="2014" priority="2015" stopIfTrue="1" operator="lessThan">
      <formula>$F$199</formula>
    </cfRule>
  </conditionalFormatting>
  <conditionalFormatting sqref="I199">
    <cfRule type="cellIs" dxfId="2013" priority="2014" stopIfTrue="1" operator="lessThan">
      <formula>$H$199</formula>
    </cfRule>
  </conditionalFormatting>
  <conditionalFormatting sqref="K199">
    <cfRule type="cellIs" dxfId="2012" priority="2013" stopIfTrue="1" operator="lessThan">
      <formula>$J$199</formula>
    </cfRule>
  </conditionalFormatting>
  <conditionalFormatting sqref="C206">
    <cfRule type="cellIs" dxfId="2011" priority="2012" stopIfTrue="1" operator="lessThan">
      <formula>$C$210</formula>
    </cfRule>
  </conditionalFormatting>
  <conditionalFormatting sqref="D206">
    <cfRule type="cellIs" dxfId="2010" priority="2011" stopIfTrue="1" operator="lessThan">
      <formula>$D$210</formula>
    </cfRule>
  </conditionalFormatting>
  <conditionalFormatting sqref="G206">
    <cfRule type="cellIs" dxfId="2009" priority="2010" stopIfTrue="1" operator="lessThan">
      <formula>$F$206</formula>
    </cfRule>
  </conditionalFormatting>
  <conditionalFormatting sqref="I206">
    <cfRule type="cellIs" dxfId="2008" priority="2009" stopIfTrue="1" operator="lessThan">
      <formula>$H$206</formula>
    </cfRule>
  </conditionalFormatting>
  <conditionalFormatting sqref="K206">
    <cfRule type="cellIs" dxfId="2007" priority="2008" stopIfTrue="1" operator="lessThan">
      <formula>$J$206</formula>
    </cfRule>
  </conditionalFormatting>
  <conditionalFormatting sqref="C207">
    <cfRule type="cellIs" dxfId="2006" priority="2007" stopIfTrue="1" operator="lessThan">
      <formula>$C$211</formula>
    </cfRule>
  </conditionalFormatting>
  <conditionalFormatting sqref="D207">
    <cfRule type="cellIs" dxfId="2005" priority="2006" stopIfTrue="1" operator="lessThan">
      <formula>$D$211</formula>
    </cfRule>
  </conditionalFormatting>
  <conditionalFormatting sqref="G207">
    <cfRule type="cellIs" dxfId="2004" priority="2005" stopIfTrue="1" operator="lessThan">
      <formula>$F$207</formula>
    </cfRule>
  </conditionalFormatting>
  <conditionalFormatting sqref="I207">
    <cfRule type="cellIs" dxfId="2003" priority="2004" stopIfTrue="1" operator="lessThan">
      <formula>$H$207</formula>
    </cfRule>
  </conditionalFormatting>
  <conditionalFormatting sqref="K207">
    <cfRule type="cellIs" dxfId="2002" priority="2003" stopIfTrue="1" operator="lessThan">
      <formula>$J$207</formula>
    </cfRule>
  </conditionalFormatting>
  <conditionalFormatting sqref="C214">
    <cfRule type="cellIs" dxfId="2001" priority="2002" stopIfTrue="1" operator="lessThan">
      <formula>$C$218</formula>
    </cfRule>
  </conditionalFormatting>
  <conditionalFormatting sqref="D214">
    <cfRule type="cellIs" dxfId="2000" priority="2001" stopIfTrue="1" operator="lessThan">
      <formula>$D$218</formula>
    </cfRule>
  </conditionalFormatting>
  <conditionalFormatting sqref="G214">
    <cfRule type="cellIs" dxfId="1999" priority="2000" stopIfTrue="1" operator="lessThan">
      <formula>$F$214</formula>
    </cfRule>
  </conditionalFormatting>
  <conditionalFormatting sqref="I214">
    <cfRule type="cellIs" dxfId="1998" priority="1999" stopIfTrue="1" operator="lessThan">
      <formula>$H$214</formula>
    </cfRule>
  </conditionalFormatting>
  <conditionalFormatting sqref="K214">
    <cfRule type="cellIs" dxfId="1997" priority="1998" stopIfTrue="1" operator="lessThan">
      <formula>$J$214</formula>
    </cfRule>
  </conditionalFormatting>
  <conditionalFormatting sqref="C215">
    <cfRule type="cellIs" dxfId="1996" priority="1997" stopIfTrue="1" operator="lessThan">
      <formula>$C$219</formula>
    </cfRule>
  </conditionalFormatting>
  <conditionalFormatting sqref="D215">
    <cfRule type="cellIs" dxfId="1995" priority="1996" stopIfTrue="1" operator="lessThan">
      <formula>$D$219</formula>
    </cfRule>
  </conditionalFormatting>
  <conditionalFormatting sqref="G215">
    <cfRule type="cellIs" dxfId="1994" priority="1995" stopIfTrue="1" operator="lessThan">
      <formula>$F$215</formula>
    </cfRule>
  </conditionalFormatting>
  <conditionalFormatting sqref="I215">
    <cfRule type="cellIs" dxfId="1993" priority="1994" stopIfTrue="1" operator="lessThan">
      <formula>$H$215</formula>
    </cfRule>
  </conditionalFormatting>
  <conditionalFormatting sqref="K215">
    <cfRule type="cellIs" dxfId="1992" priority="1993" stopIfTrue="1" operator="lessThan">
      <formula>$J$215</formula>
    </cfRule>
  </conditionalFormatting>
  <conditionalFormatting sqref="C222">
    <cfRule type="cellIs" dxfId="1991" priority="1992" stopIfTrue="1" operator="lessThan">
      <formula>$C$226</formula>
    </cfRule>
  </conditionalFormatting>
  <conditionalFormatting sqref="D222">
    <cfRule type="cellIs" dxfId="1990" priority="1991" stopIfTrue="1" operator="lessThan">
      <formula>$D$226</formula>
    </cfRule>
  </conditionalFormatting>
  <conditionalFormatting sqref="G222">
    <cfRule type="cellIs" dxfId="1989" priority="1990" stopIfTrue="1" operator="lessThan">
      <formula>$F$222</formula>
    </cfRule>
  </conditionalFormatting>
  <conditionalFormatting sqref="I222">
    <cfRule type="cellIs" dxfId="1988" priority="1989" stopIfTrue="1" operator="lessThan">
      <formula>$H$222</formula>
    </cfRule>
  </conditionalFormatting>
  <conditionalFormatting sqref="K222">
    <cfRule type="cellIs" dxfId="1987" priority="1988" stopIfTrue="1" operator="lessThan">
      <formula>$J$222</formula>
    </cfRule>
  </conditionalFormatting>
  <conditionalFormatting sqref="C223">
    <cfRule type="cellIs" dxfId="1986" priority="1987" stopIfTrue="1" operator="lessThan">
      <formula>$C$227</formula>
    </cfRule>
  </conditionalFormatting>
  <conditionalFormatting sqref="D223">
    <cfRule type="cellIs" dxfId="1985" priority="1986" stopIfTrue="1" operator="lessThan">
      <formula>$D$227</formula>
    </cfRule>
  </conditionalFormatting>
  <conditionalFormatting sqref="G223">
    <cfRule type="cellIs" dxfId="1984" priority="1985" stopIfTrue="1" operator="lessThan">
      <formula>$F$223</formula>
    </cfRule>
  </conditionalFormatting>
  <conditionalFormatting sqref="I223">
    <cfRule type="cellIs" dxfId="1983" priority="1984" stopIfTrue="1" operator="lessThan">
      <formula>$H$223</formula>
    </cfRule>
  </conditionalFormatting>
  <conditionalFormatting sqref="K223">
    <cfRule type="cellIs" dxfId="1982" priority="1983" stopIfTrue="1" operator="lessThan">
      <formula>$J$223</formula>
    </cfRule>
  </conditionalFormatting>
  <conditionalFormatting sqref="C230">
    <cfRule type="cellIs" dxfId="1981" priority="1982" stopIfTrue="1" operator="lessThan">
      <formula>$C$234</formula>
    </cfRule>
  </conditionalFormatting>
  <conditionalFormatting sqref="D230">
    <cfRule type="cellIs" dxfId="1980" priority="1981" stopIfTrue="1" operator="lessThan">
      <formula>$D$234</formula>
    </cfRule>
  </conditionalFormatting>
  <conditionalFormatting sqref="G230">
    <cfRule type="cellIs" dxfId="1979" priority="1980" stopIfTrue="1" operator="lessThan">
      <formula>$F$230</formula>
    </cfRule>
  </conditionalFormatting>
  <conditionalFormatting sqref="I230">
    <cfRule type="cellIs" dxfId="1978" priority="1979" stopIfTrue="1" operator="lessThan">
      <formula>$H$230</formula>
    </cfRule>
  </conditionalFormatting>
  <conditionalFormatting sqref="K230">
    <cfRule type="cellIs" dxfId="1977" priority="1978" stopIfTrue="1" operator="lessThan">
      <formula>$J$230</formula>
    </cfRule>
  </conditionalFormatting>
  <conditionalFormatting sqref="C231">
    <cfRule type="cellIs" dxfId="1976" priority="1977" stopIfTrue="1" operator="lessThan">
      <formula>$C$235</formula>
    </cfRule>
  </conditionalFormatting>
  <conditionalFormatting sqref="D231">
    <cfRule type="cellIs" dxfId="1975" priority="1976" stopIfTrue="1" operator="lessThan">
      <formula>$D$235</formula>
    </cfRule>
  </conditionalFormatting>
  <conditionalFormatting sqref="G231">
    <cfRule type="cellIs" dxfId="1974" priority="1975" stopIfTrue="1" operator="lessThan">
      <formula>$F$231</formula>
    </cfRule>
  </conditionalFormatting>
  <conditionalFormatting sqref="I231">
    <cfRule type="cellIs" dxfId="1973" priority="1974" stopIfTrue="1" operator="lessThan">
      <formula>$H$231</formula>
    </cfRule>
  </conditionalFormatting>
  <conditionalFormatting sqref="K231">
    <cfRule type="cellIs" dxfId="1972" priority="1973" stopIfTrue="1" operator="lessThan">
      <formula>$J$231</formula>
    </cfRule>
  </conditionalFormatting>
  <conditionalFormatting sqref="C238">
    <cfRule type="cellIs" dxfId="1971" priority="1972" stopIfTrue="1" operator="lessThan">
      <formula>$C$242</formula>
    </cfRule>
  </conditionalFormatting>
  <conditionalFormatting sqref="D238">
    <cfRule type="cellIs" dxfId="1970" priority="1971" stopIfTrue="1" operator="lessThan">
      <formula>$D$242</formula>
    </cfRule>
  </conditionalFormatting>
  <conditionalFormatting sqref="G238">
    <cfRule type="cellIs" dxfId="1969" priority="1970" stopIfTrue="1" operator="lessThan">
      <formula>$F$238</formula>
    </cfRule>
  </conditionalFormatting>
  <conditionalFormatting sqref="I238">
    <cfRule type="cellIs" dxfId="1968" priority="1969" stopIfTrue="1" operator="lessThan">
      <formula>$H$238</formula>
    </cfRule>
  </conditionalFormatting>
  <conditionalFormatting sqref="K238">
    <cfRule type="cellIs" dxfId="1967" priority="1968" stopIfTrue="1" operator="lessThan">
      <formula>$J$238</formula>
    </cfRule>
  </conditionalFormatting>
  <conditionalFormatting sqref="C239">
    <cfRule type="cellIs" dxfId="1966" priority="1967" stopIfTrue="1" operator="lessThan">
      <formula>$C$243</formula>
    </cfRule>
  </conditionalFormatting>
  <conditionalFormatting sqref="D239">
    <cfRule type="cellIs" dxfId="1965" priority="1966" stopIfTrue="1" operator="lessThan">
      <formula>$D$243</formula>
    </cfRule>
  </conditionalFormatting>
  <conditionalFormatting sqref="G239">
    <cfRule type="cellIs" dxfId="1964" priority="1965" stopIfTrue="1" operator="lessThan">
      <formula>$F$239</formula>
    </cfRule>
  </conditionalFormatting>
  <conditionalFormatting sqref="I239">
    <cfRule type="cellIs" dxfId="1963" priority="1964" stopIfTrue="1" operator="lessThan">
      <formula>$H$239</formula>
    </cfRule>
  </conditionalFormatting>
  <conditionalFormatting sqref="K239">
    <cfRule type="cellIs" dxfId="1962" priority="1963" stopIfTrue="1" operator="lessThan">
      <formula>$J$239</formula>
    </cfRule>
  </conditionalFormatting>
  <conditionalFormatting sqref="C246">
    <cfRule type="cellIs" dxfId="1961" priority="1962" stopIfTrue="1" operator="lessThan">
      <formula>$C$250</formula>
    </cfRule>
  </conditionalFormatting>
  <conditionalFormatting sqref="D246">
    <cfRule type="cellIs" dxfId="1960" priority="1961" stopIfTrue="1" operator="lessThan">
      <formula>$D$250</formula>
    </cfRule>
  </conditionalFormatting>
  <conditionalFormatting sqref="G246">
    <cfRule type="cellIs" dxfId="1959" priority="1960" stopIfTrue="1" operator="lessThan">
      <formula>$F$246</formula>
    </cfRule>
  </conditionalFormatting>
  <conditionalFormatting sqref="I246">
    <cfRule type="cellIs" dxfId="1958" priority="1959" stopIfTrue="1" operator="lessThan">
      <formula>$H$246</formula>
    </cfRule>
  </conditionalFormatting>
  <conditionalFormatting sqref="K246">
    <cfRule type="cellIs" dxfId="1957" priority="1958" stopIfTrue="1" operator="lessThan">
      <formula>$J$246</formula>
    </cfRule>
  </conditionalFormatting>
  <conditionalFormatting sqref="C247">
    <cfRule type="cellIs" dxfId="1956" priority="1957" stopIfTrue="1" operator="lessThan">
      <formula>$C$251</formula>
    </cfRule>
  </conditionalFormatting>
  <conditionalFormatting sqref="D247">
    <cfRule type="cellIs" dxfId="1955" priority="1956" stopIfTrue="1" operator="lessThan">
      <formula>$D$251</formula>
    </cfRule>
  </conditionalFormatting>
  <conditionalFormatting sqref="G247">
    <cfRule type="cellIs" dxfId="1954" priority="1955" stopIfTrue="1" operator="lessThan">
      <formula>$F$247</formula>
    </cfRule>
  </conditionalFormatting>
  <conditionalFormatting sqref="I247">
    <cfRule type="cellIs" dxfId="1953" priority="1954" stopIfTrue="1" operator="lessThan">
      <formula>$H$247</formula>
    </cfRule>
  </conditionalFormatting>
  <conditionalFormatting sqref="K247">
    <cfRule type="cellIs" dxfId="1952" priority="1953" stopIfTrue="1" operator="lessThan">
      <formula>$J$247</formula>
    </cfRule>
  </conditionalFormatting>
  <conditionalFormatting sqref="C254">
    <cfRule type="cellIs" dxfId="1951" priority="1952" stopIfTrue="1" operator="lessThan">
      <formula>$C$258</formula>
    </cfRule>
  </conditionalFormatting>
  <conditionalFormatting sqref="D254">
    <cfRule type="cellIs" dxfId="1950" priority="1951" stopIfTrue="1" operator="lessThan">
      <formula>$D$258</formula>
    </cfRule>
  </conditionalFormatting>
  <conditionalFormatting sqref="G254">
    <cfRule type="cellIs" dxfId="1949" priority="1950" stopIfTrue="1" operator="lessThan">
      <formula>$F$254</formula>
    </cfRule>
  </conditionalFormatting>
  <conditionalFormatting sqref="I254">
    <cfRule type="cellIs" dxfId="1948" priority="1949" stopIfTrue="1" operator="lessThan">
      <formula>$H$254</formula>
    </cfRule>
  </conditionalFormatting>
  <conditionalFormatting sqref="K254">
    <cfRule type="cellIs" dxfId="1947" priority="1948" stopIfTrue="1" operator="lessThan">
      <formula>$J$254</formula>
    </cfRule>
  </conditionalFormatting>
  <conditionalFormatting sqref="C255">
    <cfRule type="cellIs" dxfId="1946" priority="1947" stopIfTrue="1" operator="lessThan">
      <formula>$C$259</formula>
    </cfRule>
  </conditionalFormatting>
  <conditionalFormatting sqref="D255">
    <cfRule type="cellIs" dxfId="1945" priority="1946" stopIfTrue="1" operator="lessThan">
      <formula>$D$259</formula>
    </cfRule>
  </conditionalFormatting>
  <conditionalFormatting sqref="G255">
    <cfRule type="cellIs" dxfId="1944" priority="1945" stopIfTrue="1" operator="lessThan">
      <formula>$F$255</formula>
    </cfRule>
  </conditionalFormatting>
  <conditionalFormatting sqref="I255">
    <cfRule type="cellIs" dxfId="1943" priority="1944" stopIfTrue="1" operator="lessThan">
      <formula>$H$255</formula>
    </cfRule>
  </conditionalFormatting>
  <conditionalFormatting sqref="K255">
    <cfRule type="cellIs" dxfId="1942" priority="1943" stopIfTrue="1" operator="lessThan">
      <formula>$J$255</formula>
    </cfRule>
  </conditionalFormatting>
  <conditionalFormatting sqref="C262">
    <cfRule type="cellIs" dxfId="1941" priority="1942" stopIfTrue="1" operator="lessThan">
      <formula>$C$266</formula>
    </cfRule>
  </conditionalFormatting>
  <conditionalFormatting sqref="D262">
    <cfRule type="cellIs" dxfId="1940" priority="1941" stopIfTrue="1" operator="lessThan">
      <formula>$D$266</formula>
    </cfRule>
  </conditionalFormatting>
  <conditionalFormatting sqref="G262">
    <cfRule type="cellIs" dxfId="1939" priority="1940" stopIfTrue="1" operator="lessThan">
      <formula>$F$262</formula>
    </cfRule>
  </conditionalFormatting>
  <conditionalFormatting sqref="I262">
    <cfRule type="cellIs" dxfId="1938" priority="1939" stopIfTrue="1" operator="lessThan">
      <formula>$H$262</formula>
    </cfRule>
  </conditionalFormatting>
  <conditionalFormatting sqref="K262">
    <cfRule type="cellIs" dxfId="1937" priority="1938" stopIfTrue="1" operator="lessThan">
      <formula>$J$262</formula>
    </cfRule>
  </conditionalFormatting>
  <conditionalFormatting sqref="C263">
    <cfRule type="cellIs" dxfId="1936" priority="1937" stopIfTrue="1" operator="lessThan">
      <formula>$C$267</formula>
    </cfRule>
  </conditionalFormatting>
  <conditionalFormatting sqref="D263">
    <cfRule type="cellIs" dxfId="1935" priority="1936" stopIfTrue="1" operator="lessThan">
      <formula>$D$267</formula>
    </cfRule>
  </conditionalFormatting>
  <conditionalFormatting sqref="G263">
    <cfRule type="cellIs" dxfId="1934" priority="1935" stopIfTrue="1" operator="lessThan">
      <formula>$F$263</formula>
    </cfRule>
  </conditionalFormatting>
  <conditionalFormatting sqref="I263">
    <cfRule type="cellIs" dxfId="1933" priority="1934" stopIfTrue="1" operator="lessThan">
      <formula>$H$263</formula>
    </cfRule>
  </conditionalFormatting>
  <conditionalFormatting sqref="K263">
    <cfRule type="cellIs" dxfId="1932" priority="1933" stopIfTrue="1" operator="lessThan">
      <formula>$J$263</formula>
    </cfRule>
  </conditionalFormatting>
  <conditionalFormatting sqref="C270">
    <cfRule type="cellIs" dxfId="1931" priority="1932" stopIfTrue="1" operator="lessThan">
      <formula>$C$274</formula>
    </cfRule>
  </conditionalFormatting>
  <conditionalFormatting sqref="D270">
    <cfRule type="cellIs" dxfId="1930" priority="1931" stopIfTrue="1" operator="lessThan">
      <formula>$D$274</formula>
    </cfRule>
  </conditionalFormatting>
  <conditionalFormatting sqref="G270">
    <cfRule type="cellIs" dxfId="1929" priority="1930" stopIfTrue="1" operator="lessThan">
      <formula>$F$270</formula>
    </cfRule>
  </conditionalFormatting>
  <conditionalFormatting sqref="I270">
    <cfRule type="cellIs" dxfId="1928" priority="1929" stopIfTrue="1" operator="lessThan">
      <formula>$H$270</formula>
    </cfRule>
  </conditionalFormatting>
  <conditionalFormatting sqref="K270">
    <cfRule type="cellIs" dxfId="1927" priority="1928" stopIfTrue="1" operator="lessThan">
      <formula>$J$270</formula>
    </cfRule>
  </conditionalFormatting>
  <conditionalFormatting sqref="C271">
    <cfRule type="cellIs" dxfId="1926" priority="1927" stopIfTrue="1" operator="lessThan">
      <formula>$C$275</formula>
    </cfRule>
  </conditionalFormatting>
  <conditionalFormatting sqref="D271">
    <cfRule type="cellIs" dxfId="1925" priority="1926" stopIfTrue="1" operator="lessThan">
      <formula>$D$275</formula>
    </cfRule>
  </conditionalFormatting>
  <conditionalFormatting sqref="G271">
    <cfRule type="cellIs" dxfId="1924" priority="1925" stopIfTrue="1" operator="lessThan">
      <formula>$F$271</formula>
    </cfRule>
  </conditionalFormatting>
  <conditionalFormatting sqref="I271">
    <cfRule type="cellIs" dxfId="1923" priority="1924" stopIfTrue="1" operator="lessThan">
      <formula>$H$271</formula>
    </cfRule>
  </conditionalFormatting>
  <conditionalFormatting sqref="K271">
    <cfRule type="cellIs" dxfId="1922" priority="1923" stopIfTrue="1" operator="lessThan">
      <formula>$J$271</formula>
    </cfRule>
  </conditionalFormatting>
  <conditionalFormatting sqref="C278">
    <cfRule type="cellIs" dxfId="1921" priority="1922" stopIfTrue="1" operator="lessThan">
      <formula>$C$282</formula>
    </cfRule>
  </conditionalFormatting>
  <conditionalFormatting sqref="D278">
    <cfRule type="cellIs" dxfId="1920" priority="1921" stopIfTrue="1" operator="lessThan">
      <formula>$D$282</formula>
    </cfRule>
  </conditionalFormatting>
  <conditionalFormatting sqref="G278">
    <cfRule type="cellIs" dxfId="1919" priority="1920" stopIfTrue="1" operator="lessThan">
      <formula>$F$278</formula>
    </cfRule>
  </conditionalFormatting>
  <conditionalFormatting sqref="I278">
    <cfRule type="cellIs" dxfId="1918" priority="1919" stopIfTrue="1" operator="lessThan">
      <formula>$H$278</formula>
    </cfRule>
  </conditionalFormatting>
  <conditionalFormatting sqref="K278">
    <cfRule type="cellIs" dxfId="1917" priority="1918" stopIfTrue="1" operator="lessThan">
      <formula>$J$278</formula>
    </cfRule>
  </conditionalFormatting>
  <conditionalFormatting sqref="C279">
    <cfRule type="cellIs" dxfId="1916" priority="1917" stopIfTrue="1" operator="lessThan">
      <formula>$C$283</formula>
    </cfRule>
  </conditionalFormatting>
  <conditionalFormatting sqref="D279">
    <cfRule type="cellIs" dxfId="1915" priority="1916" stopIfTrue="1" operator="lessThan">
      <formula>$D$283</formula>
    </cfRule>
  </conditionalFormatting>
  <conditionalFormatting sqref="G279">
    <cfRule type="cellIs" dxfId="1914" priority="1915" stopIfTrue="1" operator="lessThan">
      <formula>$F$279</formula>
    </cfRule>
  </conditionalFormatting>
  <conditionalFormatting sqref="I279">
    <cfRule type="cellIs" dxfId="1913" priority="1914" stopIfTrue="1" operator="lessThan">
      <formula>$H$279</formula>
    </cfRule>
  </conditionalFormatting>
  <conditionalFormatting sqref="K279">
    <cfRule type="cellIs" dxfId="1912" priority="1913" stopIfTrue="1" operator="lessThan">
      <formula>$J$279</formula>
    </cfRule>
  </conditionalFormatting>
  <conditionalFormatting sqref="C286">
    <cfRule type="cellIs" dxfId="1911" priority="1912" stopIfTrue="1" operator="lessThan">
      <formula>$C$290</formula>
    </cfRule>
  </conditionalFormatting>
  <conditionalFormatting sqref="D286">
    <cfRule type="cellIs" dxfId="1910" priority="1911" stopIfTrue="1" operator="lessThan">
      <formula>$D$290</formula>
    </cfRule>
  </conditionalFormatting>
  <conditionalFormatting sqref="G286">
    <cfRule type="cellIs" dxfId="1909" priority="1910" stopIfTrue="1" operator="lessThan">
      <formula>$F$286</formula>
    </cfRule>
  </conditionalFormatting>
  <conditionalFormatting sqref="I286">
    <cfRule type="cellIs" dxfId="1908" priority="1909" stopIfTrue="1" operator="lessThan">
      <formula>$H$286</formula>
    </cfRule>
  </conditionalFormatting>
  <conditionalFormatting sqref="K286">
    <cfRule type="cellIs" dxfId="1907" priority="1908" stopIfTrue="1" operator="lessThan">
      <formula>$J$286</formula>
    </cfRule>
  </conditionalFormatting>
  <conditionalFormatting sqref="C287">
    <cfRule type="cellIs" dxfId="1906" priority="1907" stopIfTrue="1" operator="lessThan">
      <formula>$C$291</formula>
    </cfRule>
  </conditionalFormatting>
  <conditionalFormatting sqref="D287">
    <cfRule type="cellIs" dxfId="1905" priority="1906" stopIfTrue="1" operator="lessThan">
      <formula>$D$291</formula>
    </cfRule>
  </conditionalFormatting>
  <conditionalFormatting sqref="G287">
    <cfRule type="cellIs" dxfId="1904" priority="1905" stopIfTrue="1" operator="lessThan">
      <formula>$F$287</formula>
    </cfRule>
  </conditionalFormatting>
  <conditionalFormatting sqref="I287">
    <cfRule type="cellIs" dxfId="1903" priority="1904" stopIfTrue="1" operator="lessThan">
      <formula>$H$287</formula>
    </cfRule>
  </conditionalFormatting>
  <conditionalFormatting sqref="K287">
    <cfRule type="cellIs" dxfId="1902" priority="1903" stopIfTrue="1" operator="lessThan">
      <formula>$J$287</formula>
    </cfRule>
  </conditionalFormatting>
  <conditionalFormatting sqref="C294">
    <cfRule type="cellIs" dxfId="1901" priority="1902" stopIfTrue="1" operator="lessThan">
      <formula>$C$298</formula>
    </cfRule>
  </conditionalFormatting>
  <conditionalFormatting sqref="D294">
    <cfRule type="cellIs" dxfId="1900" priority="1901" stopIfTrue="1" operator="lessThan">
      <formula>$D$298</formula>
    </cfRule>
  </conditionalFormatting>
  <conditionalFormatting sqref="G294">
    <cfRule type="cellIs" dxfId="1899" priority="1900" stopIfTrue="1" operator="lessThan">
      <formula>$F$294</formula>
    </cfRule>
  </conditionalFormatting>
  <conditionalFormatting sqref="I294">
    <cfRule type="cellIs" dxfId="1898" priority="1899" stopIfTrue="1" operator="lessThan">
      <formula>$H$294</formula>
    </cfRule>
  </conditionalFormatting>
  <conditionalFormatting sqref="K294">
    <cfRule type="cellIs" dxfId="1897" priority="1898" stopIfTrue="1" operator="lessThan">
      <formula>$J$294</formula>
    </cfRule>
  </conditionalFormatting>
  <conditionalFormatting sqref="C295">
    <cfRule type="cellIs" dxfId="1896" priority="1897" stopIfTrue="1" operator="lessThan">
      <formula>$C$299</formula>
    </cfRule>
  </conditionalFormatting>
  <conditionalFormatting sqref="D295">
    <cfRule type="cellIs" dxfId="1895" priority="1896" stopIfTrue="1" operator="lessThan">
      <formula>$D$299</formula>
    </cfRule>
  </conditionalFormatting>
  <conditionalFormatting sqref="G295">
    <cfRule type="cellIs" dxfId="1894" priority="1895" stopIfTrue="1" operator="lessThan">
      <formula>$F$295</formula>
    </cfRule>
  </conditionalFormatting>
  <conditionalFormatting sqref="I295">
    <cfRule type="cellIs" dxfId="1893" priority="1894" stopIfTrue="1" operator="lessThan">
      <formula>$H$295</formula>
    </cfRule>
  </conditionalFormatting>
  <conditionalFormatting sqref="K295">
    <cfRule type="cellIs" dxfId="1892" priority="1893" stopIfTrue="1" operator="lessThan">
      <formula>$J$295</formula>
    </cfRule>
  </conditionalFormatting>
  <conditionalFormatting sqref="C302">
    <cfRule type="cellIs" dxfId="1891" priority="1892" stopIfTrue="1" operator="lessThan">
      <formula>$C$306</formula>
    </cfRule>
  </conditionalFormatting>
  <conditionalFormatting sqref="D302">
    <cfRule type="cellIs" dxfId="1890" priority="1891" stopIfTrue="1" operator="lessThan">
      <formula>$D$306</formula>
    </cfRule>
  </conditionalFormatting>
  <conditionalFormatting sqref="G302">
    <cfRule type="cellIs" dxfId="1889" priority="1890" stopIfTrue="1" operator="lessThan">
      <formula>$F$302</formula>
    </cfRule>
  </conditionalFormatting>
  <conditionalFormatting sqref="I302">
    <cfRule type="cellIs" dxfId="1888" priority="1889" stopIfTrue="1" operator="lessThan">
      <formula>$H$302</formula>
    </cfRule>
  </conditionalFormatting>
  <conditionalFormatting sqref="K302">
    <cfRule type="cellIs" dxfId="1887" priority="1888" stopIfTrue="1" operator="lessThan">
      <formula>$J$302</formula>
    </cfRule>
  </conditionalFormatting>
  <conditionalFormatting sqref="C303">
    <cfRule type="cellIs" dxfId="1886" priority="1887" stopIfTrue="1" operator="lessThan">
      <formula>$C$307</formula>
    </cfRule>
  </conditionalFormatting>
  <conditionalFormatting sqref="D303">
    <cfRule type="cellIs" dxfId="1885" priority="1886" stopIfTrue="1" operator="lessThan">
      <formula>$D$307</formula>
    </cfRule>
  </conditionalFormatting>
  <conditionalFormatting sqref="G303">
    <cfRule type="cellIs" dxfId="1884" priority="1885" stopIfTrue="1" operator="lessThan">
      <formula>$F$303</formula>
    </cfRule>
  </conditionalFormatting>
  <conditionalFormatting sqref="I303">
    <cfRule type="cellIs" dxfId="1883" priority="1884" stopIfTrue="1" operator="lessThan">
      <formula>$H$303</formula>
    </cfRule>
  </conditionalFormatting>
  <conditionalFormatting sqref="K303">
    <cfRule type="cellIs" dxfId="1882" priority="1883" stopIfTrue="1" operator="lessThan">
      <formula>$J$303</formula>
    </cfRule>
  </conditionalFormatting>
  <conditionalFormatting sqref="C310">
    <cfRule type="cellIs" dxfId="1881" priority="1882" stopIfTrue="1" operator="lessThan">
      <formula>$C$314</formula>
    </cfRule>
  </conditionalFormatting>
  <conditionalFormatting sqref="D310">
    <cfRule type="cellIs" dxfId="1880" priority="1881" stopIfTrue="1" operator="lessThan">
      <formula>$D$314</formula>
    </cfRule>
  </conditionalFormatting>
  <conditionalFormatting sqref="G310">
    <cfRule type="cellIs" dxfId="1879" priority="1880" stopIfTrue="1" operator="lessThan">
      <formula>$F$310</formula>
    </cfRule>
  </conditionalFormatting>
  <conditionalFormatting sqref="I310">
    <cfRule type="cellIs" dxfId="1878" priority="1879" stopIfTrue="1" operator="lessThan">
      <formula>$H$310</formula>
    </cfRule>
  </conditionalFormatting>
  <conditionalFormatting sqref="K310">
    <cfRule type="cellIs" dxfId="1877" priority="1878" stopIfTrue="1" operator="lessThan">
      <formula>$J$310</formula>
    </cfRule>
  </conditionalFormatting>
  <conditionalFormatting sqref="C311">
    <cfRule type="cellIs" dxfId="1876" priority="1877" stopIfTrue="1" operator="lessThan">
      <formula>$C$315</formula>
    </cfRule>
  </conditionalFormatting>
  <conditionalFormatting sqref="D311">
    <cfRule type="cellIs" dxfId="1875" priority="1876" stopIfTrue="1" operator="lessThan">
      <formula>$D$315</formula>
    </cfRule>
  </conditionalFormatting>
  <conditionalFormatting sqref="G311">
    <cfRule type="cellIs" dxfId="1874" priority="1875" stopIfTrue="1" operator="lessThan">
      <formula>$F$311</formula>
    </cfRule>
  </conditionalFormatting>
  <conditionalFormatting sqref="I311">
    <cfRule type="cellIs" dxfId="1873" priority="1874" stopIfTrue="1" operator="lessThan">
      <formula>$H$311</formula>
    </cfRule>
  </conditionalFormatting>
  <conditionalFormatting sqref="K311">
    <cfRule type="cellIs" dxfId="1872" priority="1873" stopIfTrue="1" operator="lessThan">
      <formula>$J$311</formula>
    </cfRule>
  </conditionalFormatting>
  <conditionalFormatting sqref="C318">
    <cfRule type="cellIs" dxfId="1871" priority="1872" stopIfTrue="1" operator="lessThan">
      <formula>$C$322</formula>
    </cfRule>
  </conditionalFormatting>
  <conditionalFormatting sqref="D318">
    <cfRule type="cellIs" dxfId="1870" priority="1871" stopIfTrue="1" operator="lessThan">
      <formula>$D$322</formula>
    </cfRule>
  </conditionalFormatting>
  <conditionalFormatting sqref="G318">
    <cfRule type="cellIs" dxfId="1869" priority="1870" stopIfTrue="1" operator="lessThan">
      <formula>$F$318</formula>
    </cfRule>
  </conditionalFormatting>
  <conditionalFormatting sqref="I318">
    <cfRule type="cellIs" dxfId="1868" priority="1869" stopIfTrue="1" operator="lessThan">
      <formula>$H$318</formula>
    </cfRule>
  </conditionalFormatting>
  <conditionalFormatting sqref="K318">
    <cfRule type="cellIs" dxfId="1867" priority="1868" stopIfTrue="1" operator="lessThan">
      <formula>$J$318</formula>
    </cfRule>
  </conditionalFormatting>
  <conditionalFormatting sqref="C319">
    <cfRule type="cellIs" dxfId="1866" priority="1867" stopIfTrue="1" operator="lessThan">
      <formula>$C$323</formula>
    </cfRule>
  </conditionalFormatting>
  <conditionalFormatting sqref="D319">
    <cfRule type="cellIs" dxfId="1865" priority="1866" stopIfTrue="1" operator="lessThan">
      <formula>$D$323</formula>
    </cfRule>
  </conditionalFormatting>
  <conditionalFormatting sqref="G319">
    <cfRule type="cellIs" dxfId="1864" priority="1865" stopIfTrue="1" operator="lessThan">
      <formula>$F$319</formula>
    </cfRule>
  </conditionalFormatting>
  <conditionalFormatting sqref="I319">
    <cfRule type="cellIs" dxfId="1863" priority="1864" stopIfTrue="1" operator="lessThan">
      <formula>$H$319</formula>
    </cfRule>
  </conditionalFormatting>
  <conditionalFormatting sqref="K319">
    <cfRule type="cellIs" dxfId="1862" priority="1863" stopIfTrue="1" operator="lessThan">
      <formula>$J$319</formula>
    </cfRule>
  </conditionalFormatting>
  <conditionalFormatting sqref="C326">
    <cfRule type="cellIs" dxfId="1861" priority="1862" stopIfTrue="1" operator="lessThan">
      <formula>$C$330</formula>
    </cfRule>
  </conditionalFormatting>
  <conditionalFormatting sqref="D326">
    <cfRule type="cellIs" dxfId="1860" priority="1861" stopIfTrue="1" operator="lessThan">
      <formula>$D$330</formula>
    </cfRule>
  </conditionalFormatting>
  <conditionalFormatting sqref="G326">
    <cfRule type="cellIs" dxfId="1859" priority="1860" stopIfTrue="1" operator="lessThan">
      <formula>$F$326</formula>
    </cfRule>
  </conditionalFormatting>
  <conditionalFormatting sqref="I326">
    <cfRule type="cellIs" dxfId="1858" priority="1859" stopIfTrue="1" operator="lessThan">
      <formula>$H$326</formula>
    </cfRule>
  </conditionalFormatting>
  <conditionalFormatting sqref="K326">
    <cfRule type="cellIs" dxfId="1857" priority="1858" stopIfTrue="1" operator="lessThan">
      <formula>$J$326</formula>
    </cfRule>
  </conditionalFormatting>
  <conditionalFormatting sqref="C327">
    <cfRule type="cellIs" dxfId="1856" priority="1857" stopIfTrue="1" operator="lessThan">
      <formula>$C$331</formula>
    </cfRule>
  </conditionalFormatting>
  <conditionalFormatting sqref="D327">
    <cfRule type="cellIs" dxfId="1855" priority="1856" stopIfTrue="1" operator="lessThan">
      <formula>$D$331</formula>
    </cfRule>
  </conditionalFormatting>
  <conditionalFormatting sqref="G327">
    <cfRule type="cellIs" dxfId="1854" priority="1855" stopIfTrue="1" operator="lessThan">
      <formula>$F$327</formula>
    </cfRule>
  </conditionalFormatting>
  <conditionalFormatting sqref="I327">
    <cfRule type="cellIs" dxfId="1853" priority="1854" stopIfTrue="1" operator="lessThan">
      <formula>$H$327</formula>
    </cfRule>
  </conditionalFormatting>
  <conditionalFormatting sqref="K327">
    <cfRule type="cellIs" dxfId="1852" priority="1853" stopIfTrue="1" operator="lessThan">
      <formula>$J$327</formula>
    </cfRule>
  </conditionalFormatting>
  <conditionalFormatting sqref="C334">
    <cfRule type="cellIs" dxfId="1851" priority="1852" stopIfTrue="1" operator="lessThan">
      <formula>$C$338</formula>
    </cfRule>
  </conditionalFormatting>
  <conditionalFormatting sqref="D334">
    <cfRule type="cellIs" dxfId="1850" priority="1851" stopIfTrue="1" operator="lessThan">
      <formula>$D$338</formula>
    </cfRule>
  </conditionalFormatting>
  <conditionalFormatting sqref="G334">
    <cfRule type="cellIs" dxfId="1849" priority="1850" stopIfTrue="1" operator="lessThan">
      <formula>$F$334</formula>
    </cfRule>
  </conditionalFormatting>
  <conditionalFormatting sqref="I334">
    <cfRule type="cellIs" dxfId="1848" priority="1849" stopIfTrue="1" operator="lessThan">
      <formula>$H$334</formula>
    </cfRule>
  </conditionalFormatting>
  <conditionalFormatting sqref="K334">
    <cfRule type="cellIs" dxfId="1847" priority="1848" stopIfTrue="1" operator="lessThan">
      <formula>$J$334</formula>
    </cfRule>
  </conditionalFormatting>
  <conditionalFormatting sqref="C335">
    <cfRule type="cellIs" dxfId="1846" priority="1847" stopIfTrue="1" operator="lessThan">
      <formula>$C$339</formula>
    </cfRule>
  </conditionalFormatting>
  <conditionalFormatting sqref="D335">
    <cfRule type="cellIs" dxfId="1845" priority="1846" stopIfTrue="1" operator="lessThan">
      <formula>$D$339</formula>
    </cfRule>
  </conditionalFormatting>
  <conditionalFormatting sqref="G335">
    <cfRule type="cellIs" dxfId="1844" priority="1845" stopIfTrue="1" operator="lessThan">
      <formula>$F$335</formula>
    </cfRule>
  </conditionalFormatting>
  <conditionalFormatting sqref="I335">
    <cfRule type="cellIs" dxfId="1843" priority="1844" stopIfTrue="1" operator="lessThan">
      <formula>$H$335</formula>
    </cfRule>
  </conditionalFormatting>
  <conditionalFormatting sqref="K335">
    <cfRule type="cellIs" dxfId="1842" priority="1843" stopIfTrue="1" operator="lessThan">
      <formula>$J$335</formula>
    </cfRule>
  </conditionalFormatting>
  <conditionalFormatting sqref="C342">
    <cfRule type="cellIs" dxfId="1841" priority="1842" stopIfTrue="1" operator="lessThan">
      <formula>$C$346</formula>
    </cfRule>
  </conditionalFormatting>
  <conditionalFormatting sqref="D342">
    <cfRule type="cellIs" dxfId="1840" priority="1841" stopIfTrue="1" operator="lessThan">
      <formula>$D$346</formula>
    </cfRule>
  </conditionalFormatting>
  <conditionalFormatting sqref="G342">
    <cfRule type="cellIs" dxfId="1839" priority="1840" stopIfTrue="1" operator="lessThan">
      <formula>$F$342</formula>
    </cfRule>
  </conditionalFormatting>
  <conditionalFormatting sqref="I342">
    <cfRule type="cellIs" dxfId="1838" priority="1839" stopIfTrue="1" operator="lessThan">
      <formula>$H$342</formula>
    </cfRule>
  </conditionalFormatting>
  <conditionalFormatting sqref="K342">
    <cfRule type="cellIs" dxfId="1837" priority="1838" stopIfTrue="1" operator="lessThan">
      <formula>$J$342</formula>
    </cfRule>
  </conditionalFormatting>
  <conditionalFormatting sqref="C343">
    <cfRule type="cellIs" dxfId="1836" priority="1837" stopIfTrue="1" operator="lessThan">
      <formula>$C$347</formula>
    </cfRule>
  </conditionalFormatting>
  <conditionalFormatting sqref="D343">
    <cfRule type="cellIs" dxfId="1835" priority="1836" stopIfTrue="1" operator="lessThan">
      <formula>$D$347</formula>
    </cfRule>
  </conditionalFormatting>
  <conditionalFormatting sqref="G343">
    <cfRule type="cellIs" dxfId="1834" priority="1835" stopIfTrue="1" operator="lessThan">
      <formula>$F$343</formula>
    </cfRule>
  </conditionalFormatting>
  <conditionalFormatting sqref="I343">
    <cfRule type="cellIs" dxfId="1833" priority="1834" stopIfTrue="1" operator="lessThan">
      <formula>$H$343</formula>
    </cfRule>
  </conditionalFormatting>
  <conditionalFormatting sqref="K343">
    <cfRule type="cellIs" dxfId="1832" priority="1833" stopIfTrue="1" operator="lessThan">
      <formula>$J$343</formula>
    </cfRule>
  </conditionalFormatting>
  <conditionalFormatting sqref="C350">
    <cfRule type="cellIs" dxfId="1831" priority="1832" stopIfTrue="1" operator="lessThan">
      <formula>$C$354</formula>
    </cfRule>
  </conditionalFormatting>
  <conditionalFormatting sqref="D350">
    <cfRule type="cellIs" dxfId="1830" priority="1831" stopIfTrue="1" operator="lessThan">
      <formula>$D$354</formula>
    </cfRule>
  </conditionalFormatting>
  <conditionalFormatting sqref="G350">
    <cfRule type="cellIs" dxfId="1829" priority="1830" stopIfTrue="1" operator="lessThan">
      <formula>$F$350</formula>
    </cfRule>
  </conditionalFormatting>
  <conditionalFormatting sqref="I350">
    <cfRule type="cellIs" dxfId="1828" priority="1829" stopIfTrue="1" operator="lessThan">
      <formula>$H$350</formula>
    </cfRule>
  </conditionalFormatting>
  <conditionalFormatting sqref="K350">
    <cfRule type="cellIs" dxfId="1827" priority="1828" stopIfTrue="1" operator="lessThan">
      <formula>$J$350</formula>
    </cfRule>
  </conditionalFormatting>
  <conditionalFormatting sqref="C351">
    <cfRule type="cellIs" dxfId="1826" priority="1827" stopIfTrue="1" operator="lessThan">
      <formula>$C$355</formula>
    </cfRule>
  </conditionalFormatting>
  <conditionalFormatting sqref="D351">
    <cfRule type="cellIs" dxfId="1825" priority="1826" stopIfTrue="1" operator="lessThan">
      <formula>$D$355</formula>
    </cfRule>
  </conditionalFormatting>
  <conditionalFormatting sqref="G351">
    <cfRule type="cellIs" dxfId="1824" priority="1825" stopIfTrue="1" operator="lessThan">
      <formula>$F$351</formula>
    </cfRule>
  </conditionalFormatting>
  <conditionalFormatting sqref="I351">
    <cfRule type="cellIs" dxfId="1823" priority="1824" stopIfTrue="1" operator="lessThan">
      <formula>$H$351</formula>
    </cfRule>
  </conditionalFormatting>
  <conditionalFormatting sqref="K351">
    <cfRule type="cellIs" dxfId="1822" priority="1823" stopIfTrue="1" operator="lessThan">
      <formula>$J$351</formula>
    </cfRule>
  </conditionalFormatting>
  <conditionalFormatting sqref="C358">
    <cfRule type="cellIs" dxfId="1821" priority="1822" stopIfTrue="1" operator="lessThan">
      <formula>$C$362</formula>
    </cfRule>
  </conditionalFormatting>
  <conditionalFormatting sqref="D358">
    <cfRule type="cellIs" dxfId="1820" priority="1821" stopIfTrue="1" operator="lessThan">
      <formula>$D$362</formula>
    </cfRule>
  </conditionalFormatting>
  <conditionalFormatting sqref="G358">
    <cfRule type="cellIs" dxfId="1819" priority="1820" stopIfTrue="1" operator="lessThan">
      <formula>$F$358</formula>
    </cfRule>
  </conditionalFormatting>
  <conditionalFormatting sqref="I358">
    <cfRule type="cellIs" dxfId="1818" priority="1819" stopIfTrue="1" operator="lessThan">
      <formula>$H$358</formula>
    </cfRule>
  </conditionalFormatting>
  <conditionalFormatting sqref="K358">
    <cfRule type="cellIs" dxfId="1817" priority="1818" stopIfTrue="1" operator="lessThan">
      <formula>$J$358</formula>
    </cfRule>
  </conditionalFormatting>
  <conditionalFormatting sqref="C359">
    <cfRule type="cellIs" dxfId="1816" priority="1817" stopIfTrue="1" operator="lessThan">
      <formula>$C$363</formula>
    </cfRule>
  </conditionalFormatting>
  <conditionalFormatting sqref="D359">
    <cfRule type="cellIs" dxfId="1815" priority="1816" stopIfTrue="1" operator="lessThan">
      <formula>$D$363</formula>
    </cfRule>
  </conditionalFormatting>
  <conditionalFormatting sqref="G359">
    <cfRule type="cellIs" dxfId="1814" priority="1815" stopIfTrue="1" operator="lessThan">
      <formula>$F$359</formula>
    </cfRule>
  </conditionalFormatting>
  <conditionalFormatting sqref="I359">
    <cfRule type="cellIs" dxfId="1813" priority="1814" stopIfTrue="1" operator="lessThan">
      <formula>$H$359</formula>
    </cfRule>
  </conditionalFormatting>
  <conditionalFormatting sqref="K359">
    <cfRule type="cellIs" dxfId="1812" priority="1813" stopIfTrue="1" operator="lessThan">
      <formula>$J$359</formula>
    </cfRule>
  </conditionalFormatting>
  <conditionalFormatting sqref="C7">
    <cfRule type="cellIs" dxfId="1811" priority="1812" stopIfTrue="1" operator="lessThan">
      <formula>$C$11</formula>
    </cfRule>
  </conditionalFormatting>
  <conditionalFormatting sqref="D7">
    <cfRule type="cellIs" dxfId="1810" priority="1811" stopIfTrue="1" operator="lessThan">
      <formula>$D$11</formula>
    </cfRule>
  </conditionalFormatting>
  <conditionalFormatting sqref="G7">
    <cfRule type="cellIs" dxfId="1809" priority="1809" stopIfTrue="1" operator="lessThan">
      <formula>$F$7</formula>
    </cfRule>
    <cfRule type="cellIs" dxfId="1808" priority="1810" stopIfTrue="1" operator="lessThan">
      <formula>$F$7</formula>
    </cfRule>
  </conditionalFormatting>
  <conditionalFormatting sqref="I7">
    <cfRule type="cellIs" dxfId="1807" priority="1808" stopIfTrue="1" operator="lessThan">
      <formula>$H$7</formula>
    </cfRule>
  </conditionalFormatting>
  <conditionalFormatting sqref="K7">
    <cfRule type="cellIs" dxfId="1806" priority="1807" stopIfTrue="1" operator="lessThan">
      <formula>$J$7</formula>
    </cfRule>
  </conditionalFormatting>
  <conditionalFormatting sqref="C8">
    <cfRule type="cellIs" dxfId="1805" priority="1806" stopIfTrue="1" operator="lessThan">
      <formula>$C$12</formula>
    </cfRule>
  </conditionalFormatting>
  <conditionalFormatting sqref="D8">
    <cfRule type="cellIs" dxfId="1804" priority="1805" stopIfTrue="1" operator="lessThan">
      <formula>$D$12</formula>
    </cfRule>
  </conditionalFormatting>
  <conditionalFormatting sqref="G8">
    <cfRule type="cellIs" dxfId="1803" priority="1803" stopIfTrue="1" operator="lessThan">
      <formula>$F$8</formula>
    </cfRule>
    <cfRule type="cellIs" dxfId="1802" priority="1804" stopIfTrue="1" operator="greaterThan">
      <formula>$F$8</formula>
    </cfRule>
  </conditionalFormatting>
  <conditionalFormatting sqref="I8">
    <cfRule type="cellIs" dxfId="1801" priority="1802" stopIfTrue="1" operator="lessThan">
      <formula>$H$8</formula>
    </cfRule>
  </conditionalFormatting>
  <conditionalFormatting sqref="K8">
    <cfRule type="cellIs" dxfId="1800" priority="1801" stopIfTrue="1" operator="lessThan">
      <formula>$J$8</formula>
    </cfRule>
  </conditionalFormatting>
  <conditionalFormatting sqref="C14">
    <cfRule type="cellIs" dxfId="1799" priority="1800" stopIfTrue="1" operator="lessThan">
      <formula>$C$18</formula>
    </cfRule>
  </conditionalFormatting>
  <conditionalFormatting sqref="D14">
    <cfRule type="cellIs" dxfId="1798" priority="1799" stopIfTrue="1" operator="lessThan">
      <formula>$D$18</formula>
    </cfRule>
  </conditionalFormatting>
  <conditionalFormatting sqref="I14">
    <cfRule type="cellIs" dxfId="1797" priority="1798" stopIfTrue="1" operator="lessThan">
      <formula>$H$14</formula>
    </cfRule>
  </conditionalFormatting>
  <conditionalFormatting sqref="K14">
    <cfRule type="cellIs" dxfId="1796" priority="1797" stopIfTrue="1" operator="lessThan">
      <formula>$J$14</formula>
    </cfRule>
  </conditionalFormatting>
  <conditionalFormatting sqref="C15">
    <cfRule type="cellIs" dxfId="1795" priority="1796" stopIfTrue="1" operator="lessThan">
      <formula>$C$19</formula>
    </cfRule>
  </conditionalFormatting>
  <conditionalFormatting sqref="D15">
    <cfRule type="cellIs" dxfId="1794" priority="1795" stopIfTrue="1" operator="lessThan">
      <formula>$D$19</formula>
    </cfRule>
  </conditionalFormatting>
  <conditionalFormatting sqref="I15">
    <cfRule type="cellIs" dxfId="1793" priority="1794" stopIfTrue="1" operator="lessThan">
      <formula>$H$15</formula>
    </cfRule>
  </conditionalFormatting>
  <conditionalFormatting sqref="K15">
    <cfRule type="cellIs" dxfId="1792" priority="1793" stopIfTrue="1" operator="lessThan">
      <formula>$J$15</formula>
    </cfRule>
  </conditionalFormatting>
  <conditionalFormatting sqref="C22">
    <cfRule type="cellIs" dxfId="1791" priority="1792" stopIfTrue="1" operator="lessThan">
      <formula>$C$26</formula>
    </cfRule>
  </conditionalFormatting>
  <conditionalFormatting sqref="D22">
    <cfRule type="cellIs" dxfId="1790" priority="1791" stopIfTrue="1" operator="lessThan">
      <formula>$D$26</formula>
    </cfRule>
  </conditionalFormatting>
  <conditionalFormatting sqref="G22">
    <cfRule type="cellIs" dxfId="1789" priority="1790" stopIfTrue="1" operator="lessThan">
      <formula>$F$22</formula>
    </cfRule>
  </conditionalFormatting>
  <conditionalFormatting sqref="I22">
    <cfRule type="cellIs" dxfId="1788" priority="1789" stopIfTrue="1" operator="lessThan">
      <formula>$H$22</formula>
    </cfRule>
  </conditionalFormatting>
  <conditionalFormatting sqref="K22">
    <cfRule type="cellIs" dxfId="1787" priority="1788" stopIfTrue="1" operator="lessThan">
      <formula>$J$22</formula>
    </cfRule>
  </conditionalFormatting>
  <conditionalFormatting sqref="C23">
    <cfRule type="cellIs" dxfId="1786" priority="1787" stopIfTrue="1" operator="lessThan">
      <formula>$C$27</formula>
    </cfRule>
  </conditionalFormatting>
  <conditionalFormatting sqref="D23">
    <cfRule type="cellIs" dxfId="1785" priority="1786" stopIfTrue="1" operator="lessThan">
      <formula>$D$27</formula>
    </cfRule>
  </conditionalFormatting>
  <conditionalFormatting sqref="G23">
    <cfRule type="cellIs" dxfId="1784" priority="1785" stopIfTrue="1" operator="lessThan">
      <formula>$F$23</formula>
    </cfRule>
  </conditionalFormatting>
  <conditionalFormatting sqref="I23">
    <cfRule type="cellIs" dxfId="1783" priority="1784" stopIfTrue="1" operator="lessThan">
      <formula>$H$23</formula>
    </cfRule>
  </conditionalFormatting>
  <conditionalFormatting sqref="K23">
    <cfRule type="cellIs" dxfId="1782" priority="1783" stopIfTrue="1" operator="lessThan">
      <formula>$J$23</formula>
    </cfRule>
  </conditionalFormatting>
  <conditionalFormatting sqref="C30">
    <cfRule type="cellIs" dxfId="1781" priority="1782" stopIfTrue="1" operator="lessThan">
      <formula>$C$34</formula>
    </cfRule>
  </conditionalFormatting>
  <conditionalFormatting sqref="D30">
    <cfRule type="cellIs" dxfId="1780" priority="1781" stopIfTrue="1" operator="lessThan">
      <formula>$D$34</formula>
    </cfRule>
  </conditionalFormatting>
  <conditionalFormatting sqref="G30">
    <cfRule type="cellIs" dxfId="1779" priority="1780" stopIfTrue="1" operator="lessThan">
      <formula>$F$30</formula>
    </cfRule>
  </conditionalFormatting>
  <conditionalFormatting sqref="I30">
    <cfRule type="cellIs" dxfId="1778" priority="1779" stopIfTrue="1" operator="lessThan">
      <formula>$H$30</formula>
    </cfRule>
  </conditionalFormatting>
  <conditionalFormatting sqref="K30">
    <cfRule type="cellIs" dxfId="1777" priority="1778" stopIfTrue="1" operator="lessThan">
      <formula>$J$30</formula>
    </cfRule>
  </conditionalFormatting>
  <conditionalFormatting sqref="C31">
    <cfRule type="cellIs" dxfId="1776" priority="1777" stopIfTrue="1" operator="lessThan">
      <formula>$C$35</formula>
    </cfRule>
  </conditionalFormatting>
  <conditionalFormatting sqref="D31">
    <cfRule type="cellIs" dxfId="1775" priority="1776" stopIfTrue="1" operator="lessThan">
      <formula>$D$35</formula>
    </cfRule>
  </conditionalFormatting>
  <conditionalFormatting sqref="G31">
    <cfRule type="cellIs" dxfId="1774" priority="1775" stopIfTrue="1" operator="lessThan">
      <formula>$F$31</formula>
    </cfRule>
  </conditionalFormatting>
  <conditionalFormatting sqref="I31">
    <cfRule type="cellIs" dxfId="1773" priority="1774" stopIfTrue="1" operator="lessThan">
      <formula>$H$31</formula>
    </cfRule>
  </conditionalFormatting>
  <conditionalFormatting sqref="K31">
    <cfRule type="cellIs" dxfId="1772" priority="1773" stopIfTrue="1" operator="lessThan">
      <formula>$J$31</formula>
    </cfRule>
  </conditionalFormatting>
  <conditionalFormatting sqref="C38">
    <cfRule type="cellIs" dxfId="1771" priority="1772" stopIfTrue="1" operator="lessThan">
      <formula>$C$42</formula>
    </cfRule>
  </conditionalFormatting>
  <conditionalFormatting sqref="D38">
    <cfRule type="cellIs" dxfId="1770" priority="1771" stopIfTrue="1" operator="lessThan">
      <formula>$D$42</formula>
    </cfRule>
  </conditionalFormatting>
  <conditionalFormatting sqref="G38">
    <cfRule type="cellIs" dxfId="1769" priority="1770" stopIfTrue="1" operator="lessThan">
      <formula>$F$38</formula>
    </cfRule>
  </conditionalFormatting>
  <conditionalFormatting sqref="I38">
    <cfRule type="cellIs" dxfId="1768" priority="1769" stopIfTrue="1" operator="lessThan">
      <formula>$H$38</formula>
    </cfRule>
  </conditionalFormatting>
  <conditionalFormatting sqref="K38">
    <cfRule type="cellIs" dxfId="1767" priority="1768" stopIfTrue="1" operator="lessThan">
      <formula>$J$38</formula>
    </cfRule>
  </conditionalFormatting>
  <conditionalFormatting sqref="C39">
    <cfRule type="cellIs" dxfId="1766" priority="1767" stopIfTrue="1" operator="lessThan">
      <formula>$C$43</formula>
    </cfRule>
  </conditionalFormatting>
  <conditionalFormatting sqref="D39">
    <cfRule type="cellIs" dxfId="1765" priority="1766" stopIfTrue="1" operator="lessThan">
      <formula>$D$43</formula>
    </cfRule>
  </conditionalFormatting>
  <conditionalFormatting sqref="G39">
    <cfRule type="cellIs" dxfId="1764" priority="1765" stopIfTrue="1" operator="lessThan">
      <formula>$F$39</formula>
    </cfRule>
  </conditionalFormatting>
  <conditionalFormatting sqref="I39">
    <cfRule type="cellIs" dxfId="1763" priority="1764" stopIfTrue="1" operator="lessThan">
      <formula>$H$39</formula>
    </cfRule>
  </conditionalFormatting>
  <conditionalFormatting sqref="K39">
    <cfRule type="cellIs" dxfId="1762" priority="1763" stopIfTrue="1" operator="lessThan">
      <formula>$J$39</formula>
    </cfRule>
  </conditionalFormatting>
  <conditionalFormatting sqref="C46">
    <cfRule type="cellIs" dxfId="1761" priority="1762" stopIfTrue="1" operator="lessThan">
      <formula>$C$50</formula>
    </cfRule>
  </conditionalFormatting>
  <conditionalFormatting sqref="D46">
    <cfRule type="cellIs" dxfId="1760" priority="1761" stopIfTrue="1" operator="lessThan">
      <formula>$D$50</formula>
    </cfRule>
  </conditionalFormatting>
  <conditionalFormatting sqref="G46">
    <cfRule type="cellIs" dxfId="1759" priority="1760" stopIfTrue="1" operator="lessThan">
      <formula>$F$46</formula>
    </cfRule>
  </conditionalFormatting>
  <conditionalFormatting sqref="I46">
    <cfRule type="cellIs" dxfId="1758" priority="1759" stopIfTrue="1" operator="lessThan">
      <formula>$H$46</formula>
    </cfRule>
  </conditionalFormatting>
  <conditionalFormatting sqref="K46">
    <cfRule type="cellIs" dxfId="1757" priority="1758" stopIfTrue="1" operator="lessThan">
      <formula>$J$46</formula>
    </cfRule>
  </conditionalFormatting>
  <conditionalFormatting sqref="C47">
    <cfRule type="cellIs" dxfId="1756" priority="1757" stopIfTrue="1" operator="lessThan">
      <formula>$C$51</formula>
    </cfRule>
  </conditionalFormatting>
  <conditionalFormatting sqref="D47">
    <cfRule type="cellIs" dxfId="1755" priority="1756" stopIfTrue="1" operator="lessThan">
      <formula>$D$51</formula>
    </cfRule>
  </conditionalFormatting>
  <conditionalFormatting sqref="G47">
    <cfRule type="cellIs" dxfId="1754" priority="1755" stopIfTrue="1" operator="lessThan">
      <formula>$F$47</formula>
    </cfRule>
  </conditionalFormatting>
  <conditionalFormatting sqref="I47">
    <cfRule type="cellIs" dxfId="1753" priority="1754" stopIfTrue="1" operator="lessThan">
      <formula>$H$47</formula>
    </cfRule>
  </conditionalFormatting>
  <conditionalFormatting sqref="K47">
    <cfRule type="cellIs" dxfId="1752" priority="1753" stopIfTrue="1" operator="lessThan">
      <formula>$J$47</formula>
    </cfRule>
  </conditionalFormatting>
  <conditionalFormatting sqref="C54">
    <cfRule type="cellIs" dxfId="1751" priority="1752" stopIfTrue="1" operator="lessThan">
      <formula>$C$58</formula>
    </cfRule>
  </conditionalFormatting>
  <conditionalFormatting sqref="D54">
    <cfRule type="cellIs" dxfId="1750" priority="1751" stopIfTrue="1" operator="lessThan">
      <formula>$D$58</formula>
    </cfRule>
  </conditionalFormatting>
  <conditionalFormatting sqref="G54">
    <cfRule type="cellIs" dxfId="1749" priority="1750" stopIfTrue="1" operator="lessThan">
      <formula>$F$54</formula>
    </cfRule>
  </conditionalFormatting>
  <conditionalFormatting sqref="I54">
    <cfRule type="cellIs" dxfId="1748" priority="1749" stopIfTrue="1" operator="lessThan">
      <formula>$H$54</formula>
    </cfRule>
  </conditionalFormatting>
  <conditionalFormatting sqref="K54">
    <cfRule type="cellIs" dxfId="1747" priority="1748" stopIfTrue="1" operator="lessThan">
      <formula>$J$54</formula>
    </cfRule>
  </conditionalFormatting>
  <conditionalFormatting sqref="C55">
    <cfRule type="cellIs" dxfId="1746" priority="1747" stopIfTrue="1" operator="lessThan">
      <formula>$C$59</formula>
    </cfRule>
  </conditionalFormatting>
  <conditionalFormatting sqref="D55">
    <cfRule type="cellIs" dxfId="1745" priority="1746" stopIfTrue="1" operator="lessThan">
      <formula>$D$59</formula>
    </cfRule>
  </conditionalFormatting>
  <conditionalFormatting sqref="G55">
    <cfRule type="cellIs" dxfId="1744" priority="1745" stopIfTrue="1" operator="lessThan">
      <formula>$F$55</formula>
    </cfRule>
  </conditionalFormatting>
  <conditionalFormatting sqref="I55">
    <cfRule type="cellIs" dxfId="1743" priority="1744" stopIfTrue="1" operator="lessThan">
      <formula>$H$55</formula>
    </cfRule>
  </conditionalFormatting>
  <conditionalFormatting sqref="K55">
    <cfRule type="cellIs" dxfId="1742" priority="1743" stopIfTrue="1" operator="lessThan">
      <formula>$J$55</formula>
    </cfRule>
  </conditionalFormatting>
  <conditionalFormatting sqref="C62">
    <cfRule type="cellIs" dxfId="1741" priority="1742" stopIfTrue="1" operator="lessThan">
      <formula>$C$66</formula>
    </cfRule>
  </conditionalFormatting>
  <conditionalFormatting sqref="D62">
    <cfRule type="cellIs" dxfId="1740" priority="1741" stopIfTrue="1" operator="lessThan">
      <formula>$D$66</formula>
    </cfRule>
  </conditionalFormatting>
  <conditionalFormatting sqref="G62">
    <cfRule type="cellIs" dxfId="1739" priority="1740" stopIfTrue="1" operator="lessThan">
      <formula>$F$62</formula>
    </cfRule>
  </conditionalFormatting>
  <conditionalFormatting sqref="I62">
    <cfRule type="cellIs" dxfId="1738" priority="1739" stopIfTrue="1" operator="lessThan">
      <formula>$H$62</formula>
    </cfRule>
  </conditionalFormatting>
  <conditionalFormatting sqref="K62">
    <cfRule type="cellIs" dxfId="1737" priority="1738" stopIfTrue="1" operator="lessThan">
      <formula>$J$62</formula>
    </cfRule>
  </conditionalFormatting>
  <conditionalFormatting sqref="C63">
    <cfRule type="cellIs" dxfId="1736" priority="1737" stopIfTrue="1" operator="lessThan">
      <formula>$C$67</formula>
    </cfRule>
  </conditionalFormatting>
  <conditionalFormatting sqref="D63">
    <cfRule type="cellIs" dxfId="1735" priority="1736" stopIfTrue="1" operator="lessThan">
      <formula>$D$67</formula>
    </cfRule>
  </conditionalFormatting>
  <conditionalFormatting sqref="G63">
    <cfRule type="cellIs" dxfId="1734" priority="1735" stopIfTrue="1" operator="lessThan">
      <formula>$F$63</formula>
    </cfRule>
  </conditionalFormatting>
  <conditionalFormatting sqref="I63">
    <cfRule type="cellIs" dxfId="1733" priority="1734" stopIfTrue="1" operator="lessThan">
      <formula>$H$63</formula>
    </cfRule>
  </conditionalFormatting>
  <conditionalFormatting sqref="K63">
    <cfRule type="cellIs" dxfId="1732" priority="1733" stopIfTrue="1" operator="lessThan">
      <formula>$J$63</formula>
    </cfRule>
  </conditionalFormatting>
  <conditionalFormatting sqref="C70">
    <cfRule type="cellIs" dxfId="1731" priority="1732" stopIfTrue="1" operator="lessThan">
      <formula>$C$74</formula>
    </cfRule>
  </conditionalFormatting>
  <conditionalFormatting sqref="D70">
    <cfRule type="cellIs" dxfId="1730" priority="1731" stopIfTrue="1" operator="lessThan">
      <formula>$D$74</formula>
    </cfRule>
  </conditionalFormatting>
  <conditionalFormatting sqref="G70">
    <cfRule type="cellIs" dxfId="1729" priority="1730" stopIfTrue="1" operator="lessThan">
      <formula>$F$70</formula>
    </cfRule>
  </conditionalFormatting>
  <conditionalFormatting sqref="I70">
    <cfRule type="cellIs" dxfId="1728" priority="1729" stopIfTrue="1" operator="lessThan">
      <formula>$H$70</formula>
    </cfRule>
  </conditionalFormatting>
  <conditionalFormatting sqref="K70">
    <cfRule type="cellIs" dxfId="1727" priority="1728" stopIfTrue="1" operator="lessThan">
      <formula>$J$70</formula>
    </cfRule>
  </conditionalFormatting>
  <conditionalFormatting sqref="C71">
    <cfRule type="cellIs" dxfId="1726" priority="1727" stopIfTrue="1" operator="lessThan">
      <formula>$C$75</formula>
    </cfRule>
  </conditionalFormatting>
  <conditionalFormatting sqref="D71">
    <cfRule type="cellIs" dxfId="1725" priority="1726" stopIfTrue="1" operator="lessThan">
      <formula>$D$75</formula>
    </cfRule>
  </conditionalFormatting>
  <conditionalFormatting sqref="G71">
    <cfRule type="cellIs" dxfId="1724" priority="1725" stopIfTrue="1" operator="lessThan">
      <formula>$F$71</formula>
    </cfRule>
  </conditionalFormatting>
  <conditionalFormatting sqref="I71">
    <cfRule type="cellIs" dxfId="1723" priority="1724" stopIfTrue="1" operator="lessThan">
      <formula>$H$71</formula>
    </cfRule>
  </conditionalFormatting>
  <conditionalFormatting sqref="K71">
    <cfRule type="cellIs" dxfId="1722" priority="1723" stopIfTrue="1" operator="lessThan">
      <formula>$J$71</formula>
    </cfRule>
  </conditionalFormatting>
  <conditionalFormatting sqref="C78">
    <cfRule type="cellIs" dxfId="1721" priority="1722" stopIfTrue="1" operator="lessThan">
      <formula>$C$82</formula>
    </cfRule>
  </conditionalFormatting>
  <conditionalFormatting sqref="D78">
    <cfRule type="cellIs" dxfId="1720" priority="1721" stopIfTrue="1" operator="lessThan">
      <formula>$D$82</formula>
    </cfRule>
  </conditionalFormatting>
  <conditionalFormatting sqref="G78">
    <cfRule type="cellIs" dxfId="1719" priority="1720" stopIfTrue="1" operator="lessThan">
      <formula>$F$78</formula>
    </cfRule>
  </conditionalFormatting>
  <conditionalFormatting sqref="I78">
    <cfRule type="cellIs" dxfId="1718" priority="1719" stopIfTrue="1" operator="lessThan">
      <formula>$H$78</formula>
    </cfRule>
  </conditionalFormatting>
  <conditionalFormatting sqref="K78">
    <cfRule type="cellIs" dxfId="1717" priority="1718" stopIfTrue="1" operator="lessThan">
      <formula>$J$78</formula>
    </cfRule>
  </conditionalFormatting>
  <conditionalFormatting sqref="C79">
    <cfRule type="cellIs" dxfId="1716" priority="1717" stopIfTrue="1" operator="lessThan">
      <formula>$C$83</formula>
    </cfRule>
  </conditionalFormatting>
  <conditionalFormatting sqref="D79">
    <cfRule type="cellIs" dxfId="1715" priority="1716" stopIfTrue="1" operator="lessThan">
      <formula>$D$83</formula>
    </cfRule>
  </conditionalFormatting>
  <conditionalFormatting sqref="G79">
    <cfRule type="cellIs" dxfId="1714" priority="1715" stopIfTrue="1" operator="lessThan">
      <formula>$F$79</formula>
    </cfRule>
  </conditionalFormatting>
  <conditionalFormatting sqref="I79">
    <cfRule type="cellIs" dxfId="1713" priority="1714" stopIfTrue="1" operator="lessThan">
      <formula>$H$79</formula>
    </cfRule>
  </conditionalFormatting>
  <conditionalFormatting sqref="K79">
    <cfRule type="cellIs" dxfId="1712" priority="1713" stopIfTrue="1" operator="lessThan">
      <formula>$J$79</formula>
    </cfRule>
  </conditionalFormatting>
  <conditionalFormatting sqref="C86">
    <cfRule type="cellIs" dxfId="1711" priority="1712" stopIfTrue="1" operator="lessThan">
      <formula>$C$90</formula>
    </cfRule>
  </conditionalFormatting>
  <conditionalFormatting sqref="D86">
    <cfRule type="cellIs" dxfId="1710" priority="1711" stopIfTrue="1" operator="lessThan">
      <formula>$D$90</formula>
    </cfRule>
  </conditionalFormatting>
  <conditionalFormatting sqref="G86">
    <cfRule type="cellIs" dxfId="1709" priority="1710" stopIfTrue="1" operator="lessThan">
      <formula>$F$86</formula>
    </cfRule>
  </conditionalFormatting>
  <conditionalFormatting sqref="I86">
    <cfRule type="cellIs" dxfId="1708" priority="1709" stopIfTrue="1" operator="lessThan">
      <formula>$H$86</formula>
    </cfRule>
  </conditionalFormatting>
  <conditionalFormatting sqref="K86">
    <cfRule type="cellIs" dxfId="1707" priority="1708" stopIfTrue="1" operator="lessThan">
      <formula>$J$86</formula>
    </cfRule>
  </conditionalFormatting>
  <conditionalFormatting sqref="C87">
    <cfRule type="cellIs" dxfId="1706" priority="1707" stopIfTrue="1" operator="lessThan">
      <formula>$C$91</formula>
    </cfRule>
  </conditionalFormatting>
  <conditionalFormatting sqref="D87">
    <cfRule type="cellIs" dxfId="1705" priority="1706" stopIfTrue="1" operator="lessThan">
      <formula>$D$91</formula>
    </cfRule>
  </conditionalFormatting>
  <conditionalFormatting sqref="G87">
    <cfRule type="cellIs" dxfId="1704" priority="1705" stopIfTrue="1" operator="lessThan">
      <formula>$F$87</formula>
    </cfRule>
  </conditionalFormatting>
  <conditionalFormatting sqref="I87">
    <cfRule type="cellIs" dxfId="1703" priority="1704" stopIfTrue="1" operator="lessThan">
      <formula>$H$87</formula>
    </cfRule>
  </conditionalFormatting>
  <conditionalFormatting sqref="K87">
    <cfRule type="cellIs" dxfId="1702" priority="1703" stopIfTrue="1" operator="lessThan">
      <formula>$J$87</formula>
    </cfRule>
  </conditionalFormatting>
  <conditionalFormatting sqref="C94">
    <cfRule type="cellIs" dxfId="1701" priority="1702" stopIfTrue="1" operator="lessThan">
      <formula>$C$98</formula>
    </cfRule>
  </conditionalFormatting>
  <conditionalFormatting sqref="D94">
    <cfRule type="cellIs" dxfId="1700" priority="1701" stopIfTrue="1" operator="lessThan">
      <formula>$D$98</formula>
    </cfRule>
  </conditionalFormatting>
  <conditionalFormatting sqref="G94">
    <cfRule type="cellIs" dxfId="1699" priority="1700" stopIfTrue="1" operator="lessThan">
      <formula>$F$94</formula>
    </cfRule>
  </conditionalFormatting>
  <conditionalFormatting sqref="I94">
    <cfRule type="cellIs" dxfId="1698" priority="1699" stopIfTrue="1" operator="lessThan">
      <formula>$H$94</formula>
    </cfRule>
  </conditionalFormatting>
  <conditionalFormatting sqref="K94">
    <cfRule type="cellIs" dxfId="1697" priority="1698" stopIfTrue="1" operator="lessThan">
      <formula>$J$94</formula>
    </cfRule>
  </conditionalFormatting>
  <conditionalFormatting sqref="C95">
    <cfRule type="cellIs" dxfId="1696" priority="1697" stopIfTrue="1" operator="lessThan">
      <formula>$C$99</formula>
    </cfRule>
  </conditionalFormatting>
  <conditionalFormatting sqref="D95">
    <cfRule type="cellIs" dxfId="1695" priority="1696" stopIfTrue="1" operator="lessThan">
      <formula>$D$99</formula>
    </cfRule>
  </conditionalFormatting>
  <conditionalFormatting sqref="G95">
    <cfRule type="cellIs" dxfId="1694" priority="1695" stopIfTrue="1" operator="lessThan">
      <formula>$F$95</formula>
    </cfRule>
  </conditionalFormatting>
  <conditionalFormatting sqref="I95">
    <cfRule type="cellIs" dxfId="1693" priority="1694" stopIfTrue="1" operator="lessThan">
      <formula>$H$95</formula>
    </cfRule>
  </conditionalFormatting>
  <conditionalFormatting sqref="K95">
    <cfRule type="cellIs" dxfId="1692" priority="1693" stopIfTrue="1" operator="lessThan">
      <formula>$J$95</formula>
    </cfRule>
  </conditionalFormatting>
  <conditionalFormatting sqref="C102">
    <cfRule type="cellIs" dxfId="1691" priority="1692" stopIfTrue="1" operator="lessThan">
      <formula>$C$106</formula>
    </cfRule>
  </conditionalFormatting>
  <conditionalFormatting sqref="D102">
    <cfRule type="cellIs" dxfId="1690" priority="1691" stopIfTrue="1" operator="lessThan">
      <formula>$D$106</formula>
    </cfRule>
  </conditionalFormatting>
  <conditionalFormatting sqref="G102">
    <cfRule type="cellIs" dxfId="1689" priority="1690" stopIfTrue="1" operator="lessThan">
      <formula>$F$102</formula>
    </cfRule>
  </conditionalFormatting>
  <conditionalFormatting sqref="I102">
    <cfRule type="cellIs" dxfId="1688" priority="1689" stopIfTrue="1" operator="lessThan">
      <formula>$H$102</formula>
    </cfRule>
  </conditionalFormatting>
  <conditionalFormatting sqref="K102">
    <cfRule type="cellIs" dxfId="1687" priority="1688" stopIfTrue="1" operator="lessThan">
      <formula>$J$102</formula>
    </cfRule>
  </conditionalFormatting>
  <conditionalFormatting sqref="C103">
    <cfRule type="cellIs" dxfId="1686" priority="1687" stopIfTrue="1" operator="lessThan">
      <formula>$C$107</formula>
    </cfRule>
  </conditionalFormatting>
  <conditionalFormatting sqref="D103">
    <cfRule type="cellIs" dxfId="1685" priority="1686" stopIfTrue="1" operator="lessThan">
      <formula>$D$107</formula>
    </cfRule>
  </conditionalFormatting>
  <conditionalFormatting sqref="G103">
    <cfRule type="cellIs" dxfId="1684" priority="1685" stopIfTrue="1" operator="lessThan">
      <formula>$F$103</formula>
    </cfRule>
  </conditionalFormatting>
  <conditionalFormatting sqref="I103">
    <cfRule type="cellIs" dxfId="1683" priority="1684" stopIfTrue="1" operator="lessThan">
      <formula>$H$103</formula>
    </cfRule>
  </conditionalFormatting>
  <conditionalFormatting sqref="K103">
    <cfRule type="cellIs" dxfId="1682" priority="1683" stopIfTrue="1" operator="lessThan">
      <formula>$J$103</formula>
    </cfRule>
  </conditionalFormatting>
  <conditionalFormatting sqref="C110">
    <cfRule type="cellIs" dxfId="1681" priority="1682" stopIfTrue="1" operator="lessThan">
      <formula>$C$114</formula>
    </cfRule>
  </conditionalFormatting>
  <conditionalFormatting sqref="D110">
    <cfRule type="cellIs" dxfId="1680" priority="1681" stopIfTrue="1" operator="lessThan">
      <formula>$D$114</formula>
    </cfRule>
  </conditionalFormatting>
  <conditionalFormatting sqref="G110">
    <cfRule type="cellIs" dxfId="1679" priority="1680" stopIfTrue="1" operator="lessThan">
      <formula>$F$110</formula>
    </cfRule>
  </conditionalFormatting>
  <conditionalFormatting sqref="I110">
    <cfRule type="cellIs" dxfId="1678" priority="1679" stopIfTrue="1" operator="lessThan">
      <formula>$H$110</formula>
    </cfRule>
  </conditionalFormatting>
  <conditionalFormatting sqref="K110">
    <cfRule type="cellIs" dxfId="1677" priority="1678" stopIfTrue="1" operator="lessThan">
      <formula>$J$110</formula>
    </cfRule>
  </conditionalFormatting>
  <conditionalFormatting sqref="C111">
    <cfRule type="cellIs" dxfId="1676" priority="1677" stopIfTrue="1" operator="lessThan">
      <formula>$C$115</formula>
    </cfRule>
  </conditionalFormatting>
  <conditionalFormatting sqref="D111">
    <cfRule type="cellIs" dxfId="1675" priority="1676" stopIfTrue="1" operator="lessThan">
      <formula>$D$115</formula>
    </cfRule>
  </conditionalFormatting>
  <conditionalFormatting sqref="G111">
    <cfRule type="cellIs" dxfId="1674" priority="1675" stopIfTrue="1" operator="lessThan">
      <formula>$F$111</formula>
    </cfRule>
  </conditionalFormatting>
  <conditionalFormatting sqref="I111">
    <cfRule type="cellIs" dxfId="1673" priority="1674" stopIfTrue="1" operator="lessThan">
      <formula>$H$111</formula>
    </cfRule>
  </conditionalFormatting>
  <conditionalFormatting sqref="K111">
    <cfRule type="cellIs" dxfId="1672" priority="1673" stopIfTrue="1" operator="lessThan">
      <formula>$J$111</formula>
    </cfRule>
  </conditionalFormatting>
  <conditionalFormatting sqref="C118">
    <cfRule type="cellIs" dxfId="1671" priority="1672" stopIfTrue="1" operator="lessThan">
      <formula>$C$122</formula>
    </cfRule>
  </conditionalFormatting>
  <conditionalFormatting sqref="D118">
    <cfRule type="cellIs" dxfId="1670" priority="1671" stopIfTrue="1" operator="lessThan">
      <formula>$D$122</formula>
    </cfRule>
  </conditionalFormatting>
  <conditionalFormatting sqref="G118">
    <cfRule type="cellIs" dxfId="1669" priority="1670" stopIfTrue="1" operator="lessThan">
      <formula>$F$118</formula>
    </cfRule>
  </conditionalFormatting>
  <conditionalFormatting sqref="I118">
    <cfRule type="cellIs" dxfId="1668" priority="1669" stopIfTrue="1" operator="lessThan">
      <formula>$H$118</formula>
    </cfRule>
  </conditionalFormatting>
  <conditionalFormatting sqref="K118">
    <cfRule type="cellIs" dxfId="1667" priority="1668" stopIfTrue="1" operator="lessThan">
      <formula>$J$118</formula>
    </cfRule>
  </conditionalFormatting>
  <conditionalFormatting sqref="C119">
    <cfRule type="cellIs" dxfId="1666" priority="1667" stopIfTrue="1" operator="lessThan">
      <formula>$C$123</formula>
    </cfRule>
  </conditionalFormatting>
  <conditionalFormatting sqref="D119">
    <cfRule type="cellIs" dxfId="1665" priority="1666" stopIfTrue="1" operator="lessThan">
      <formula>$D$123</formula>
    </cfRule>
  </conditionalFormatting>
  <conditionalFormatting sqref="G119">
    <cfRule type="cellIs" dxfId="1664" priority="1665" stopIfTrue="1" operator="lessThan">
      <formula>$F$119</formula>
    </cfRule>
  </conditionalFormatting>
  <conditionalFormatting sqref="I119">
    <cfRule type="cellIs" dxfId="1663" priority="1664" stopIfTrue="1" operator="lessThan">
      <formula>$H$119</formula>
    </cfRule>
  </conditionalFormatting>
  <conditionalFormatting sqref="K119">
    <cfRule type="cellIs" dxfId="1662" priority="1663" stopIfTrue="1" operator="lessThan">
      <formula>$J$119</formula>
    </cfRule>
  </conditionalFormatting>
  <conditionalFormatting sqref="C126">
    <cfRule type="cellIs" dxfId="1661" priority="1662" stopIfTrue="1" operator="lessThan">
      <formula>$C$130</formula>
    </cfRule>
  </conditionalFormatting>
  <conditionalFormatting sqref="D126">
    <cfRule type="cellIs" dxfId="1660" priority="1661" stopIfTrue="1" operator="lessThan">
      <formula>$D$130</formula>
    </cfRule>
  </conditionalFormatting>
  <conditionalFormatting sqref="G126">
    <cfRule type="cellIs" dxfId="1659" priority="1660" stopIfTrue="1" operator="lessThan">
      <formula>$F$126</formula>
    </cfRule>
  </conditionalFormatting>
  <conditionalFormatting sqref="I126">
    <cfRule type="cellIs" dxfId="1658" priority="1659" stopIfTrue="1" operator="lessThan">
      <formula>$H$126</formula>
    </cfRule>
  </conditionalFormatting>
  <conditionalFormatting sqref="K126">
    <cfRule type="cellIs" dxfId="1657" priority="1658" stopIfTrue="1" operator="lessThan">
      <formula>$J$126</formula>
    </cfRule>
  </conditionalFormatting>
  <conditionalFormatting sqref="C127">
    <cfRule type="cellIs" dxfId="1656" priority="1657" stopIfTrue="1" operator="lessThan">
      <formula>$C$131</formula>
    </cfRule>
  </conditionalFormatting>
  <conditionalFormatting sqref="D127">
    <cfRule type="cellIs" dxfId="1655" priority="1656" stopIfTrue="1" operator="lessThan">
      <formula>$D$131</formula>
    </cfRule>
  </conditionalFormatting>
  <conditionalFormatting sqref="G127">
    <cfRule type="cellIs" dxfId="1654" priority="1655" stopIfTrue="1" operator="lessThan">
      <formula>$F$127</formula>
    </cfRule>
  </conditionalFormatting>
  <conditionalFormatting sqref="I127">
    <cfRule type="cellIs" dxfId="1653" priority="1654" stopIfTrue="1" operator="lessThan">
      <formula>$H$127</formula>
    </cfRule>
  </conditionalFormatting>
  <conditionalFormatting sqref="K127">
    <cfRule type="cellIs" dxfId="1652" priority="1653" stopIfTrue="1" operator="lessThan">
      <formula>$J$127</formula>
    </cfRule>
  </conditionalFormatting>
  <conditionalFormatting sqref="C134">
    <cfRule type="cellIs" dxfId="1651" priority="1652" stopIfTrue="1" operator="lessThan">
      <formula>$C$138</formula>
    </cfRule>
  </conditionalFormatting>
  <conditionalFormatting sqref="D134">
    <cfRule type="cellIs" dxfId="1650" priority="1651" stopIfTrue="1" operator="lessThan">
      <formula>$D$138</formula>
    </cfRule>
  </conditionalFormatting>
  <conditionalFormatting sqref="G134">
    <cfRule type="cellIs" dxfId="1649" priority="1650" stopIfTrue="1" operator="lessThan">
      <formula>$F$134</formula>
    </cfRule>
  </conditionalFormatting>
  <conditionalFormatting sqref="I134">
    <cfRule type="cellIs" dxfId="1648" priority="1649" stopIfTrue="1" operator="lessThan">
      <formula>$H$134</formula>
    </cfRule>
  </conditionalFormatting>
  <conditionalFormatting sqref="K134">
    <cfRule type="cellIs" dxfId="1647" priority="1648" stopIfTrue="1" operator="lessThan">
      <formula>$J$134</formula>
    </cfRule>
  </conditionalFormatting>
  <conditionalFormatting sqref="C135">
    <cfRule type="cellIs" dxfId="1646" priority="1647" stopIfTrue="1" operator="lessThan">
      <formula>$C$139</formula>
    </cfRule>
  </conditionalFormatting>
  <conditionalFormatting sqref="D135">
    <cfRule type="cellIs" dxfId="1645" priority="1646" stopIfTrue="1" operator="lessThan">
      <formula>$D$139</formula>
    </cfRule>
  </conditionalFormatting>
  <conditionalFormatting sqref="G135">
    <cfRule type="cellIs" dxfId="1644" priority="1645" stopIfTrue="1" operator="lessThan">
      <formula>$F$135</formula>
    </cfRule>
  </conditionalFormatting>
  <conditionalFormatting sqref="I135">
    <cfRule type="cellIs" dxfId="1643" priority="1644" stopIfTrue="1" operator="lessThan">
      <formula>$H$135</formula>
    </cfRule>
  </conditionalFormatting>
  <conditionalFormatting sqref="K135">
    <cfRule type="cellIs" dxfId="1642" priority="1643" stopIfTrue="1" operator="lessThan">
      <formula>$J$135</formula>
    </cfRule>
  </conditionalFormatting>
  <conditionalFormatting sqref="C142">
    <cfRule type="cellIs" dxfId="1641" priority="1642" stopIfTrue="1" operator="lessThan">
      <formula>$C$146</formula>
    </cfRule>
  </conditionalFormatting>
  <conditionalFormatting sqref="D142">
    <cfRule type="cellIs" dxfId="1640" priority="1641" stopIfTrue="1" operator="lessThan">
      <formula>$D$146</formula>
    </cfRule>
  </conditionalFormatting>
  <conditionalFormatting sqref="G142">
    <cfRule type="cellIs" dxfId="1639" priority="1640" stopIfTrue="1" operator="lessThan">
      <formula>$F$142</formula>
    </cfRule>
  </conditionalFormatting>
  <conditionalFormatting sqref="I142">
    <cfRule type="cellIs" dxfId="1638" priority="1639" stopIfTrue="1" operator="lessThan">
      <formula>$H$142</formula>
    </cfRule>
  </conditionalFormatting>
  <conditionalFormatting sqref="K142">
    <cfRule type="cellIs" dxfId="1637" priority="1638" stopIfTrue="1" operator="lessThan">
      <formula>$J$142</formula>
    </cfRule>
  </conditionalFormatting>
  <conditionalFormatting sqref="C143">
    <cfRule type="cellIs" dxfId="1636" priority="1637" stopIfTrue="1" operator="lessThan">
      <formula>$C$147</formula>
    </cfRule>
  </conditionalFormatting>
  <conditionalFormatting sqref="D143">
    <cfRule type="cellIs" dxfId="1635" priority="1636" stopIfTrue="1" operator="lessThan">
      <formula>$D$147</formula>
    </cfRule>
  </conditionalFormatting>
  <conditionalFormatting sqref="G143">
    <cfRule type="cellIs" dxfId="1634" priority="1635" stopIfTrue="1" operator="lessThan">
      <formula>$F$143</formula>
    </cfRule>
  </conditionalFormatting>
  <conditionalFormatting sqref="I143">
    <cfRule type="cellIs" dxfId="1633" priority="1634" stopIfTrue="1" operator="lessThan">
      <formula>$H$143</formula>
    </cfRule>
  </conditionalFormatting>
  <conditionalFormatting sqref="K143">
    <cfRule type="cellIs" dxfId="1632" priority="1633" stopIfTrue="1" operator="lessThan">
      <formula>$J$143</formula>
    </cfRule>
  </conditionalFormatting>
  <conditionalFormatting sqref="C150">
    <cfRule type="cellIs" dxfId="1631" priority="1632" stopIfTrue="1" operator="lessThan">
      <formula>$C$154</formula>
    </cfRule>
  </conditionalFormatting>
  <conditionalFormatting sqref="D150">
    <cfRule type="cellIs" dxfId="1630" priority="1631" stopIfTrue="1" operator="lessThan">
      <formula>$D$154</formula>
    </cfRule>
  </conditionalFormatting>
  <conditionalFormatting sqref="G150">
    <cfRule type="cellIs" dxfId="1629" priority="1630" stopIfTrue="1" operator="lessThan">
      <formula>$F$150</formula>
    </cfRule>
  </conditionalFormatting>
  <conditionalFormatting sqref="I150">
    <cfRule type="cellIs" dxfId="1628" priority="1629" stopIfTrue="1" operator="lessThan">
      <formula>$H$150</formula>
    </cfRule>
  </conditionalFormatting>
  <conditionalFormatting sqref="K150">
    <cfRule type="cellIs" dxfId="1627" priority="1628" stopIfTrue="1" operator="lessThan">
      <formula>$J$150</formula>
    </cfRule>
  </conditionalFormatting>
  <conditionalFormatting sqref="C151">
    <cfRule type="cellIs" dxfId="1626" priority="1627" stopIfTrue="1" operator="lessThan">
      <formula>$C$155</formula>
    </cfRule>
  </conditionalFormatting>
  <conditionalFormatting sqref="D151">
    <cfRule type="cellIs" dxfId="1625" priority="1626" stopIfTrue="1" operator="lessThan">
      <formula>$D$155</formula>
    </cfRule>
  </conditionalFormatting>
  <conditionalFormatting sqref="G151">
    <cfRule type="cellIs" dxfId="1624" priority="1625" stopIfTrue="1" operator="lessThan">
      <formula>$F$151</formula>
    </cfRule>
  </conditionalFormatting>
  <conditionalFormatting sqref="I151">
    <cfRule type="cellIs" dxfId="1623" priority="1624" stopIfTrue="1" operator="lessThan">
      <formula>$H$151</formula>
    </cfRule>
  </conditionalFormatting>
  <conditionalFormatting sqref="K151">
    <cfRule type="cellIs" dxfId="1622" priority="1623" stopIfTrue="1" operator="lessThan">
      <formula>$J$151</formula>
    </cfRule>
  </conditionalFormatting>
  <conditionalFormatting sqref="C158">
    <cfRule type="cellIs" dxfId="1621" priority="1622" stopIfTrue="1" operator="lessThan">
      <formula>$C$162</formula>
    </cfRule>
  </conditionalFormatting>
  <conditionalFormatting sqref="D158">
    <cfRule type="cellIs" dxfId="1620" priority="1621" stopIfTrue="1" operator="lessThan">
      <formula>$D$162</formula>
    </cfRule>
  </conditionalFormatting>
  <conditionalFormatting sqref="G158">
    <cfRule type="cellIs" dxfId="1619" priority="1620" stopIfTrue="1" operator="lessThan">
      <formula>$F$158</formula>
    </cfRule>
  </conditionalFormatting>
  <conditionalFormatting sqref="I158">
    <cfRule type="cellIs" dxfId="1618" priority="1619" stopIfTrue="1" operator="lessThan">
      <formula>$H$158</formula>
    </cfRule>
  </conditionalFormatting>
  <conditionalFormatting sqref="K158">
    <cfRule type="cellIs" dxfId="1617" priority="1618" stopIfTrue="1" operator="lessThan">
      <formula>$J$158</formula>
    </cfRule>
  </conditionalFormatting>
  <conditionalFormatting sqref="C159">
    <cfRule type="cellIs" dxfId="1616" priority="1617" stopIfTrue="1" operator="lessThan">
      <formula>$C$163</formula>
    </cfRule>
  </conditionalFormatting>
  <conditionalFormatting sqref="D159">
    <cfRule type="cellIs" dxfId="1615" priority="1616" stopIfTrue="1" operator="lessThan">
      <formula>$D$163</formula>
    </cfRule>
  </conditionalFormatting>
  <conditionalFormatting sqref="G159">
    <cfRule type="cellIs" dxfId="1614" priority="1615" stopIfTrue="1" operator="lessThan">
      <formula>$F$159</formula>
    </cfRule>
  </conditionalFormatting>
  <conditionalFormatting sqref="I159">
    <cfRule type="cellIs" dxfId="1613" priority="1614" stopIfTrue="1" operator="lessThan">
      <formula>$H$159</formula>
    </cfRule>
  </conditionalFormatting>
  <conditionalFormatting sqref="K159">
    <cfRule type="cellIs" dxfId="1612" priority="1613" stopIfTrue="1" operator="lessThan">
      <formula>$J$159</formula>
    </cfRule>
  </conditionalFormatting>
  <conditionalFormatting sqref="C166">
    <cfRule type="cellIs" dxfId="1611" priority="1612" stopIfTrue="1" operator="lessThan">
      <formula>$C$170</formula>
    </cfRule>
  </conditionalFormatting>
  <conditionalFormatting sqref="D166">
    <cfRule type="cellIs" dxfId="1610" priority="1611" stopIfTrue="1" operator="lessThan">
      <formula>$D$170</formula>
    </cfRule>
  </conditionalFormatting>
  <conditionalFormatting sqref="G166">
    <cfRule type="cellIs" dxfId="1609" priority="1610" stopIfTrue="1" operator="lessThan">
      <formula>$F$166</formula>
    </cfRule>
  </conditionalFormatting>
  <conditionalFormatting sqref="I166">
    <cfRule type="cellIs" dxfId="1608" priority="1609" stopIfTrue="1" operator="lessThan">
      <formula>$H$166</formula>
    </cfRule>
  </conditionalFormatting>
  <conditionalFormatting sqref="K166">
    <cfRule type="cellIs" dxfId="1607" priority="1608" stopIfTrue="1" operator="lessThan">
      <formula>$J$166</formula>
    </cfRule>
  </conditionalFormatting>
  <conditionalFormatting sqref="C167">
    <cfRule type="cellIs" dxfId="1606" priority="1607" stopIfTrue="1" operator="lessThan">
      <formula>$C$171</formula>
    </cfRule>
  </conditionalFormatting>
  <conditionalFormatting sqref="D167">
    <cfRule type="cellIs" dxfId="1605" priority="1606" stopIfTrue="1" operator="lessThan">
      <formula>$D$171</formula>
    </cfRule>
  </conditionalFormatting>
  <conditionalFormatting sqref="G167">
    <cfRule type="cellIs" dxfId="1604" priority="1605" stopIfTrue="1" operator="lessThan">
      <formula>$F$167</formula>
    </cfRule>
  </conditionalFormatting>
  <conditionalFormatting sqref="I167">
    <cfRule type="cellIs" dxfId="1603" priority="1604" stopIfTrue="1" operator="lessThan">
      <formula>$H$167</formula>
    </cfRule>
  </conditionalFormatting>
  <conditionalFormatting sqref="K167">
    <cfRule type="cellIs" dxfId="1602" priority="1603" stopIfTrue="1" operator="lessThan">
      <formula>$J$167</formula>
    </cfRule>
  </conditionalFormatting>
  <conditionalFormatting sqref="C174">
    <cfRule type="cellIs" dxfId="1601" priority="1602" stopIfTrue="1" operator="lessThan">
      <formula>$C$178</formula>
    </cfRule>
  </conditionalFormatting>
  <conditionalFormatting sqref="D174">
    <cfRule type="cellIs" dxfId="1600" priority="1601" stopIfTrue="1" operator="lessThan">
      <formula>$D$178</formula>
    </cfRule>
  </conditionalFormatting>
  <conditionalFormatting sqref="G174">
    <cfRule type="cellIs" dxfId="1599" priority="1600" stopIfTrue="1" operator="lessThan">
      <formula>$F$174</formula>
    </cfRule>
  </conditionalFormatting>
  <conditionalFormatting sqref="I174">
    <cfRule type="cellIs" dxfId="1598" priority="1599" stopIfTrue="1" operator="lessThan">
      <formula>$H$174</formula>
    </cfRule>
  </conditionalFormatting>
  <conditionalFormatting sqref="K174">
    <cfRule type="cellIs" dxfId="1597" priority="1598" stopIfTrue="1" operator="lessThan">
      <formula>$J$174</formula>
    </cfRule>
  </conditionalFormatting>
  <conditionalFormatting sqref="C175">
    <cfRule type="cellIs" dxfId="1596" priority="1597" stopIfTrue="1" operator="lessThan">
      <formula>$C$179</formula>
    </cfRule>
  </conditionalFormatting>
  <conditionalFormatting sqref="D175">
    <cfRule type="cellIs" dxfId="1595" priority="1596" stopIfTrue="1" operator="lessThan">
      <formula>$D$179</formula>
    </cfRule>
  </conditionalFormatting>
  <conditionalFormatting sqref="G175">
    <cfRule type="cellIs" dxfId="1594" priority="1595" stopIfTrue="1" operator="lessThan">
      <formula>$F$175</formula>
    </cfRule>
  </conditionalFormatting>
  <conditionalFormatting sqref="I175">
    <cfRule type="cellIs" dxfId="1593" priority="1594" stopIfTrue="1" operator="lessThan">
      <formula>$H$175</formula>
    </cfRule>
  </conditionalFormatting>
  <conditionalFormatting sqref="K175">
    <cfRule type="cellIs" dxfId="1592" priority="1593" stopIfTrue="1" operator="lessThan">
      <formula>$J$175</formula>
    </cfRule>
  </conditionalFormatting>
  <conditionalFormatting sqref="C182">
    <cfRule type="cellIs" dxfId="1591" priority="1592" stopIfTrue="1" operator="lessThan">
      <formula>$C$186</formula>
    </cfRule>
  </conditionalFormatting>
  <conditionalFormatting sqref="D182">
    <cfRule type="cellIs" dxfId="1590" priority="1591" stopIfTrue="1" operator="lessThan">
      <formula>$D$186</formula>
    </cfRule>
  </conditionalFormatting>
  <conditionalFormatting sqref="G182">
    <cfRule type="cellIs" dxfId="1589" priority="1590" stopIfTrue="1" operator="lessThan">
      <formula>$F$182</formula>
    </cfRule>
  </conditionalFormatting>
  <conditionalFormatting sqref="I182">
    <cfRule type="cellIs" dxfId="1588" priority="1589" stopIfTrue="1" operator="lessThan">
      <formula>$H$182</formula>
    </cfRule>
  </conditionalFormatting>
  <conditionalFormatting sqref="K182">
    <cfRule type="cellIs" dxfId="1587" priority="1588" stopIfTrue="1" operator="lessThan">
      <formula>$J$182</formula>
    </cfRule>
  </conditionalFormatting>
  <conditionalFormatting sqref="C183">
    <cfRule type="cellIs" dxfId="1586" priority="1587" stopIfTrue="1" operator="lessThan">
      <formula>$C$187</formula>
    </cfRule>
  </conditionalFormatting>
  <conditionalFormatting sqref="D183">
    <cfRule type="cellIs" dxfId="1585" priority="1586" stopIfTrue="1" operator="lessThan">
      <formula>$D$187</formula>
    </cfRule>
  </conditionalFormatting>
  <conditionalFormatting sqref="G183">
    <cfRule type="cellIs" dxfId="1584" priority="1585" stopIfTrue="1" operator="lessThan">
      <formula>$F$183</formula>
    </cfRule>
  </conditionalFormatting>
  <conditionalFormatting sqref="I183">
    <cfRule type="cellIs" dxfId="1583" priority="1584" stopIfTrue="1" operator="lessThan">
      <formula>$H$183</formula>
    </cfRule>
  </conditionalFormatting>
  <conditionalFormatting sqref="K183">
    <cfRule type="cellIs" dxfId="1582" priority="1583" stopIfTrue="1" operator="lessThan">
      <formula>$J$183</formula>
    </cfRule>
  </conditionalFormatting>
  <conditionalFormatting sqref="C190">
    <cfRule type="cellIs" dxfId="1581" priority="1582" stopIfTrue="1" operator="lessThan">
      <formula>$C$194</formula>
    </cfRule>
  </conditionalFormatting>
  <conditionalFormatting sqref="D190">
    <cfRule type="cellIs" dxfId="1580" priority="1581" stopIfTrue="1" operator="lessThan">
      <formula>$D$194</formula>
    </cfRule>
  </conditionalFormatting>
  <conditionalFormatting sqref="G190">
    <cfRule type="cellIs" dxfId="1579" priority="1580" stopIfTrue="1" operator="lessThan">
      <formula>$F$190</formula>
    </cfRule>
  </conditionalFormatting>
  <conditionalFormatting sqref="I190">
    <cfRule type="cellIs" dxfId="1578" priority="1579" stopIfTrue="1" operator="lessThan">
      <formula>$H$190</formula>
    </cfRule>
  </conditionalFormatting>
  <conditionalFormatting sqref="K190">
    <cfRule type="cellIs" dxfId="1577" priority="1578" stopIfTrue="1" operator="lessThan">
      <formula>$J$190</formula>
    </cfRule>
  </conditionalFormatting>
  <conditionalFormatting sqref="C191">
    <cfRule type="cellIs" dxfId="1576" priority="1577" stopIfTrue="1" operator="lessThan">
      <formula>$C$195</formula>
    </cfRule>
  </conditionalFormatting>
  <conditionalFormatting sqref="D191">
    <cfRule type="cellIs" dxfId="1575" priority="1576" stopIfTrue="1" operator="lessThan">
      <formula>$D$195</formula>
    </cfRule>
  </conditionalFormatting>
  <conditionalFormatting sqref="G191">
    <cfRule type="cellIs" dxfId="1574" priority="1575" stopIfTrue="1" operator="lessThan">
      <formula>$F$191</formula>
    </cfRule>
  </conditionalFormatting>
  <conditionalFormatting sqref="I191">
    <cfRule type="cellIs" dxfId="1573" priority="1574" stopIfTrue="1" operator="lessThan">
      <formula>$H$191</formula>
    </cfRule>
  </conditionalFormatting>
  <conditionalFormatting sqref="K191">
    <cfRule type="cellIs" dxfId="1572" priority="1573" stopIfTrue="1" operator="lessThan">
      <formula>$J$191</formula>
    </cfRule>
  </conditionalFormatting>
  <conditionalFormatting sqref="C198">
    <cfRule type="cellIs" dxfId="1571" priority="1572" stopIfTrue="1" operator="lessThan">
      <formula>$C$202</formula>
    </cfRule>
  </conditionalFormatting>
  <conditionalFormatting sqref="D198">
    <cfRule type="cellIs" dxfId="1570" priority="1571" stopIfTrue="1" operator="lessThan">
      <formula>$D$202</formula>
    </cfRule>
  </conditionalFormatting>
  <conditionalFormatting sqref="G198">
    <cfRule type="cellIs" dxfId="1569" priority="1570" stopIfTrue="1" operator="lessThan">
      <formula>$F$198</formula>
    </cfRule>
  </conditionalFormatting>
  <conditionalFormatting sqref="I198">
    <cfRule type="cellIs" dxfId="1568" priority="1569" stopIfTrue="1" operator="lessThan">
      <formula>$H$198</formula>
    </cfRule>
  </conditionalFormatting>
  <conditionalFormatting sqref="K198">
    <cfRule type="cellIs" dxfId="1567" priority="1568" stopIfTrue="1" operator="lessThan">
      <formula>$J$198</formula>
    </cfRule>
  </conditionalFormatting>
  <conditionalFormatting sqref="C199">
    <cfRule type="cellIs" dxfId="1566" priority="1567" stopIfTrue="1" operator="lessThan">
      <formula>$C$203</formula>
    </cfRule>
  </conditionalFormatting>
  <conditionalFormatting sqref="D199">
    <cfRule type="cellIs" dxfId="1565" priority="1566" stopIfTrue="1" operator="lessThan">
      <formula>$D$203</formula>
    </cfRule>
  </conditionalFormatting>
  <conditionalFormatting sqref="G199">
    <cfRule type="cellIs" dxfId="1564" priority="1565" stopIfTrue="1" operator="lessThan">
      <formula>$F$199</formula>
    </cfRule>
  </conditionalFormatting>
  <conditionalFormatting sqref="I199">
    <cfRule type="cellIs" dxfId="1563" priority="1564" stopIfTrue="1" operator="lessThan">
      <formula>$H$199</formula>
    </cfRule>
  </conditionalFormatting>
  <conditionalFormatting sqref="K199">
    <cfRule type="cellIs" dxfId="1562" priority="1563" stopIfTrue="1" operator="lessThan">
      <formula>$J$199</formula>
    </cfRule>
  </conditionalFormatting>
  <conditionalFormatting sqref="C206">
    <cfRule type="cellIs" dxfId="1561" priority="1562" stopIfTrue="1" operator="lessThan">
      <formula>$C$210</formula>
    </cfRule>
  </conditionalFormatting>
  <conditionalFormatting sqref="D206">
    <cfRule type="cellIs" dxfId="1560" priority="1561" stopIfTrue="1" operator="lessThan">
      <formula>$D$210</formula>
    </cfRule>
  </conditionalFormatting>
  <conditionalFormatting sqref="G206">
    <cfRule type="cellIs" dxfId="1559" priority="1560" stopIfTrue="1" operator="lessThan">
      <formula>$F$206</formula>
    </cfRule>
  </conditionalFormatting>
  <conditionalFormatting sqref="I206">
    <cfRule type="cellIs" dxfId="1558" priority="1559" stopIfTrue="1" operator="lessThan">
      <formula>$H$206</formula>
    </cfRule>
  </conditionalFormatting>
  <conditionalFormatting sqref="K206">
    <cfRule type="cellIs" dxfId="1557" priority="1558" stopIfTrue="1" operator="lessThan">
      <formula>$J$206</formula>
    </cfRule>
  </conditionalFormatting>
  <conditionalFormatting sqref="C207">
    <cfRule type="cellIs" dxfId="1556" priority="1557" stopIfTrue="1" operator="lessThan">
      <formula>$C$211</formula>
    </cfRule>
  </conditionalFormatting>
  <conditionalFormatting sqref="D207">
    <cfRule type="cellIs" dxfId="1555" priority="1556" stopIfTrue="1" operator="lessThan">
      <formula>$D$211</formula>
    </cfRule>
  </conditionalFormatting>
  <conditionalFormatting sqref="G207">
    <cfRule type="cellIs" dxfId="1554" priority="1555" stopIfTrue="1" operator="lessThan">
      <formula>$F$207</formula>
    </cfRule>
  </conditionalFormatting>
  <conditionalFormatting sqref="I207">
    <cfRule type="cellIs" dxfId="1553" priority="1554" stopIfTrue="1" operator="lessThan">
      <formula>$H$207</formula>
    </cfRule>
  </conditionalFormatting>
  <conditionalFormatting sqref="K207">
    <cfRule type="cellIs" dxfId="1552" priority="1553" stopIfTrue="1" operator="lessThan">
      <formula>$J$207</formula>
    </cfRule>
  </conditionalFormatting>
  <conditionalFormatting sqref="C214">
    <cfRule type="cellIs" dxfId="1551" priority="1552" stopIfTrue="1" operator="lessThan">
      <formula>$C$218</formula>
    </cfRule>
  </conditionalFormatting>
  <conditionalFormatting sqref="D214">
    <cfRule type="cellIs" dxfId="1550" priority="1551" stopIfTrue="1" operator="lessThan">
      <formula>$D$218</formula>
    </cfRule>
  </conditionalFormatting>
  <conditionalFormatting sqref="G214">
    <cfRule type="cellIs" dxfId="1549" priority="1550" stopIfTrue="1" operator="lessThan">
      <formula>$F$214</formula>
    </cfRule>
  </conditionalFormatting>
  <conditionalFormatting sqref="I214">
    <cfRule type="cellIs" dxfId="1548" priority="1549" stopIfTrue="1" operator="lessThan">
      <formula>$H$214</formula>
    </cfRule>
  </conditionalFormatting>
  <conditionalFormatting sqref="K214">
    <cfRule type="cellIs" dxfId="1547" priority="1548" stopIfTrue="1" operator="lessThan">
      <formula>$J$214</formula>
    </cfRule>
  </conditionalFormatting>
  <conditionalFormatting sqref="C215">
    <cfRule type="cellIs" dxfId="1546" priority="1547" stopIfTrue="1" operator="lessThan">
      <formula>$C$219</formula>
    </cfRule>
  </conditionalFormatting>
  <conditionalFormatting sqref="D215">
    <cfRule type="cellIs" dxfId="1545" priority="1546" stopIfTrue="1" operator="lessThan">
      <formula>$D$219</formula>
    </cfRule>
  </conditionalFormatting>
  <conditionalFormatting sqref="G215">
    <cfRule type="cellIs" dxfId="1544" priority="1545" stopIfTrue="1" operator="lessThan">
      <formula>$F$215</formula>
    </cfRule>
  </conditionalFormatting>
  <conditionalFormatting sqref="I215">
    <cfRule type="cellIs" dxfId="1543" priority="1544" stopIfTrue="1" operator="lessThan">
      <formula>$H$215</formula>
    </cfRule>
  </conditionalFormatting>
  <conditionalFormatting sqref="K215">
    <cfRule type="cellIs" dxfId="1542" priority="1543" stopIfTrue="1" operator="lessThan">
      <formula>$J$215</formula>
    </cfRule>
  </conditionalFormatting>
  <conditionalFormatting sqref="C222">
    <cfRule type="cellIs" dxfId="1541" priority="1542" stopIfTrue="1" operator="lessThan">
      <formula>$C$226</formula>
    </cfRule>
  </conditionalFormatting>
  <conditionalFormatting sqref="D222">
    <cfRule type="cellIs" dxfId="1540" priority="1541" stopIfTrue="1" operator="lessThan">
      <formula>$D$226</formula>
    </cfRule>
  </conditionalFormatting>
  <conditionalFormatting sqref="G222">
    <cfRule type="cellIs" dxfId="1539" priority="1540" stopIfTrue="1" operator="lessThan">
      <formula>$F$222</formula>
    </cfRule>
  </conditionalFormatting>
  <conditionalFormatting sqref="I222">
    <cfRule type="cellIs" dxfId="1538" priority="1539" stopIfTrue="1" operator="lessThan">
      <formula>$H$222</formula>
    </cfRule>
  </conditionalFormatting>
  <conditionalFormatting sqref="K222">
    <cfRule type="cellIs" dxfId="1537" priority="1538" stopIfTrue="1" operator="lessThan">
      <formula>$J$222</formula>
    </cfRule>
  </conditionalFormatting>
  <conditionalFormatting sqref="C223">
    <cfRule type="cellIs" dxfId="1536" priority="1537" stopIfTrue="1" operator="lessThan">
      <formula>$C$227</formula>
    </cfRule>
  </conditionalFormatting>
  <conditionalFormatting sqref="D223">
    <cfRule type="cellIs" dxfId="1535" priority="1536" stopIfTrue="1" operator="lessThan">
      <formula>$D$227</formula>
    </cfRule>
  </conditionalFormatting>
  <conditionalFormatting sqref="G223">
    <cfRule type="cellIs" dxfId="1534" priority="1535" stopIfTrue="1" operator="lessThan">
      <formula>$F$223</formula>
    </cfRule>
  </conditionalFormatting>
  <conditionalFormatting sqref="I223">
    <cfRule type="cellIs" dxfId="1533" priority="1534" stopIfTrue="1" operator="lessThan">
      <formula>$H$223</formula>
    </cfRule>
  </conditionalFormatting>
  <conditionalFormatting sqref="K223">
    <cfRule type="cellIs" dxfId="1532" priority="1533" stopIfTrue="1" operator="lessThan">
      <formula>$J$223</formula>
    </cfRule>
  </conditionalFormatting>
  <conditionalFormatting sqref="C230">
    <cfRule type="cellIs" dxfId="1531" priority="1532" stopIfTrue="1" operator="lessThan">
      <formula>$C$234</formula>
    </cfRule>
  </conditionalFormatting>
  <conditionalFormatting sqref="D230">
    <cfRule type="cellIs" dxfId="1530" priority="1531" stopIfTrue="1" operator="lessThan">
      <formula>$D$234</formula>
    </cfRule>
  </conditionalFormatting>
  <conditionalFormatting sqref="G230">
    <cfRule type="cellIs" dxfId="1529" priority="1530" stopIfTrue="1" operator="lessThan">
      <formula>$F$230</formula>
    </cfRule>
  </conditionalFormatting>
  <conditionalFormatting sqref="I230">
    <cfRule type="cellIs" dxfId="1528" priority="1529" stopIfTrue="1" operator="lessThan">
      <formula>$H$230</formula>
    </cfRule>
  </conditionalFormatting>
  <conditionalFormatting sqref="K230">
    <cfRule type="cellIs" dxfId="1527" priority="1528" stopIfTrue="1" operator="lessThan">
      <formula>$J$230</formula>
    </cfRule>
  </conditionalFormatting>
  <conditionalFormatting sqref="C231">
    <cfRule type="cellIs" dxfId="1526" priority="1527" stopIfTrue="1" operator="lessThan">
      <formula>$C$235</formula>
    </cfRule>
  </conditionalFormatting>
  <conditionalFormatting sqref="D231">
    <cfRule type="cellIs" dxfId="1525" priority="1526" stopIfTrue="1" operator="lessThan">
      <formula>$D$235</formula>
    </cfRule>
  </conditionalFormatting>
  <conditionalFormatting sqref="G231">
    <cfRule type="cellIs" dxfId="1524" priority="1525" stopIfTrue="1" operator="lessThan">
      <formula>$F$231</formula>
    </cfRule>
  </conditionalFormatting>
  <conditionalFormatting sqref="I231">
    <cfRule type="cellIs" dxfId="1523" priority="1524" stopIfTrue="1" operator="lessThan">
      <formula>$H$231</formula>
    </cfRule>
  </conditionalFormatting>
  <conditionalFormatting sqref="K231">
    <cfRule type="cellIs" dxfId="1522" priority="1523" stopIfTrue="1" operator="lessThan">
      <formula>$J$231</formula>
    </cfRule>
  </conditionalFormatting>
  <conditionalFormatting sqref="C238">
    <cfRule type="cellIs" dxfId="1521" priority="1522" stopIfTrue="1" operator="lessThan">
      <formula>$C$242</formula>
    </cfRule>
  </conditionalFormatting>
  <conditionalFormatting sqref="D238">
    <cfRule type="cellIs" dxfId="1520" priority="1521" stopIfTrue="1" operator="lessThan">
      <formula>$D$242</formula>
    </cfRule>
  </conditionalFormatting>
  <conditionalFormatting sqref="G238">
    <cfRule type="cellIs" dxfId="1519" priority="1520" stopIfTrue="1" operator="lessThan">
      <formula>$F$238</formula>
    </cfRule>
  </conditionalFormatting>
  <conditionalFormatting sqref="I238">
    <cfRule type="cellIs" dxfId="1518" priority="1519" stopIfTrue="1" operator="lessThan">
      <formula>$H$238</formula>
    </cfRule>
  </conditionalFormatting>
  <conditionalFormatting sqref="K238">
    <cfRule type="cellIs" dxfId="1517" priority="1518" stopIfTrue="1" operator="lessThan">
      <formula>$J$238</formula>
    </cfRule>
  </conditionalFormatting>
  <conditionalFormatting sqref="C239">
    <cfRule type="cellIs" dxfId="1516" priority="1517" stopIfTrue="1" operator="lessThan">
      <formula>$C$243</formula>
    </cfRule>
  </conditionalFormatting>
  <conditionalFormatting sqref="D239">
    <cfRule type="cellIs" dxfId="1515" priority="1516" stopIfTrue="1" operator="lessThan">
      <formula>$D$243</formula>
    </cfRule>
  </conditionalFormatting>
  <conditionalFormatting sqref="G239">
    <cfRule type="cellIs" dxfId="1514" priority="1515" stopIfTrue="1" operator="lessThan">
      <formula>$F$239</formula>
    </cfRule>
  </conditionalFormatting>
  <conditionalFormatting sqref="I239">
    <cfRule type="cellIs" dxfId="1513" priority="1514" stopIfTrue="1" operator="lessThan">
      <formula>$H$239</formula>
    </cfRule>
  </conditionalFormatting>
  <conditionalFormatting sqref="K239">
    <cfRule type="cellIs" dxfId="1512" priority="1513" stopIfTrue="1" operator="lessThan">
      <formula>$J$239</formula>
    </cfRule>
  </conditionalFormatting>
  <conditionalFormatting sqref="C246">
    <cfRule type="cellIs" dxfId="1511" priority="1512" stopIfTrue="1" operator="lessThan">
      <formula>$C$250</formula>
    </cfRule>
  </conditionalFormatting>
  <conditionalFormatting sqref="D246">
    <cfRule type="cellIs" dxfId="1510" priority="1511" stopIfTrue="1" operator="lessThan">
      <formula>$D$250</formula>
    </cfRule>
  </conditionalFormatting>
  <conditionalFormatting sqref="G246">
    <cfRule type="cellIs" dxfId="1509" priority="1510" stopIfTrue="1" operator="lessThan">
      <formula>$F$246</formula>
    </cfRule>
  </conditionalFormatting>
  <conditionalFormatting sqref="I246">
    <cfRule type="cellIs" dxfId="1508" priority="1509" stopIfTrue="1" operator="lessThan">
      <formula>$H$246</formula>
    </cfRule>
  </conditionalFormatting>
  <conditionalFormatting sqref="K246">
    <cfRule type="cellIs" dxfId="1507" priority="1508" stopIfTrue="1" operator="lessThan">
      <formula>$J$246</formula>
    </cfRule>
  </conditionalFormatting>
  <conditionalFormatting sqref="C247">
    <cfRule type="cellIs" dxfId="1506" priority="1507" stopIfTrue="1" operator="lessThan">
      <formula>$C$251</formula>
    </cfRule>
  </conditionalFormatting>
  <conditionalFormatting sqref="D247">
    <cfRule type="cellIs" dxfId="1505" priority="1506" stopIfTrue="1" operator="lessThan">
      <formula>$D$251</formula>
    </cfRule>
  </conditionalFormatting>
  <conditionalFormatting sqref="G247">
    <cfRule type="cellIs" dxfId="1504" priority="1505" stopIfTrue="1" operator="lessThan">
      <formula>$F$247</formula>
    </cfRule>
  </conditionalFormatting>
  <conditionalFormatting sqref="I247">
    <cfRule type="cellIs" dxfId="1503" priority="1504" stopIfTrue="1" operator="lessThan">
      <formula>$H$247</formula>
    </cfRule>
  </conditionalFormatting>
  <conditionalFormatting sqref="K247">
    <cfRule type="cellIs" dxfId="1502" priority="1503" stopIfTrue="1" operator="lessThan">
      <formula>$J$247</formula>
    </cfRule>
  </conditionalFormatting>
  <conditionalFormatting sqref="C254">
    <cfRule type="cellIs" dxfId="1501" priority="1502" stopIfTrue="1" operator="lessThan">
      <formula>$C$258</formula>
    </cfRule>
  </conditionalFormatting>
  <conditionalFormatting sqref="D254">
    <cfRule type="cellIs" dxfId="1500" priority="1501" stopIfTrue="1" operator="lessThan">
      <formula>$D$258</formula>
    </cfRule>
  </conditionalFormatting>
  <conditionalFormatting sqref="G254">
    <cfRule type="cellIs" dxfId="1499" priority="1500" stopIfTrue="1" operator="lessThan">
      <formula>$F$254</formula>
    </cfRule>
  </conditionalFormatting>
  <conditionalFormatting sqref="I254">
    <cfRule type="cellIs" dxfId="1498" priority="1499" stopIfTrue="1" operator="lessThan">
      <formula>$H$254</formula>
    </cfRule>
  </conditionalFormatting>
  <conditionalFormatting sqref="K254">
    <cfRule type="cellIs" dxfId="1497" priority="1498" stopIfTrue="1" operator="lessThan">
      <formula>$J$254</formula>
    </cfRule>
  </conditionalFormatting>
  <conditionalFormatting sqref="C255">
    <cfRule type="cellIs" dxfId="1496" priority="1497" stopIfTrue="1" operator="lessThan">
      <formula>$C$259</formula>
    </cfRule>
  </conditionalFormatting>
  <conditionalFormatting sqref="D255">
    <cfRule type="cellIs" dxfId="1495" priority="1496" stopIfTrue="1" operator="lessThan">
      <formula>$D$259</formula>
    </cfRule>
  </conditionalFormatting>
  <conditionalFormatting sqref="G255">
    <cfRule type="cellIs" dxfId="1494" priority="1495" stopIfTrue="1" operator="lessThan">
      <formula>$F$255</formula>
    </cfRule>
  </conditionalFormatting>
  <conditionalFormatting sqref="I255">
    <cfRule type="cellIs" dxfId="1493" priority="1494" stopIfTrue="1" operator="lessThan">
      <formula>$H$255</formula>
    </cfRule>
  </conditionalFormatting>
  <conditionalFormatting sqref="K255">
    <cfRule type="cellIs" dxfId="1492" priority="1493" stopIfTrue="1" operator="lessThan">
      <formula>$J$255</formula>
    </cfRule>
  </conditionalFormatting>
  <conditionalFormatting sqref="C262">
    <cfRule type="cellIs" dxfId="1491" priority="1492" stopIfTrue="1" operator="lessThan">
      <formula>$C$266</formula>
    </cfRule>
  </conditionalFormatting>
  <conditionalFormatting sqref="D262">
    <cfRule type="cellIs" dxfId="1490" priority="1491" stopIfTrue="1" operator="lessThan">
      <formula>$D$266</formula>
    </cfRule>
  </conditionalFormatting>
  <conditionalFormatting sqref="G262">
    <cfRule type="cellIs" dxfId="1489" priority="1490" stopIfTrue="1" operator="lessThan">
      <formula>$F$262</formula>
    </cfRule>
  </conditionalFormatting>
  <conditionalFormatting sqref="I262">
    <cfRule type="cellIs" dxfId="1488" priority="1489" stopIfTrue="1" operator="lessThan">
      <formula>$H$262</formula>
    </cfRule>
  </conditionalFormatting>
  <conditionalFormatting sqref="K262">
    <cfRule type="cellIs" dxfId="1487" priority="1488" stopIfTrue="1" operator="lessThan">
      <formula>$J$262</formula>
    </cfRule>
  </conditionalFormatting>
  <conditionalFormatting sqref="C263">
    <cfRule type="cellIs" dxfId="1486" priority="1487" stopIfTrue="1" operator="lessThan">
      <formula>$C$267</formula>
    </cfRule>
  </conditionalFormatting>
  <conditionalFormatting sqref="D263">
    <cfRule type="cellIs" dxfId="1485" priority="1486" stopIfTrue="1" operator="lessThan">
      <formula>$D$267</formula>
    </cfRule>
  </conditionalFormatting>
  <conditionalFormatting sqref="G263">
    <cfRule type="cellIs" dxfId="1484" priority="1485" stopIfTrue="1" operator="lessThan">
      <formula>$F$263</formula>
    </cfRule>
  </conditionalFormatting>
  <conditionalFormatting sqref="I263">
    <cfRule type="cellIs" dxfId="1483" priority="1484" stopIfTrue="1" operator="lessThan">
      <formula>$H$263</formula>
    </cfRule>
  </conditionalFormatting>
  <conditionalFormatting sqref="K263">
    <cfRule type="cellIs" dxfId="1482" priority="1483" stopIfTrue="1" operator="lessThan">
      <formula>$J$263</formula>
    </cfRule>
  </conditionalFormatting>
  <conditionalFormatting sqref="C270">
    <cfRule type="cellIs" dxfId="1481" priority="1482" stopIfTrue="1" operator="lessThan">
      <formula>$C$274</formula>
    </cfRule>
  </conditionalFormatting>
  <conditionalFormatting sqref="D270">
    <cfRule type="cellIs" dxfId="1480" priority="1481" stopIfTrue="1" operator="lessThan">
      <formula>$D$274</formula>
    </cfRule>
  </conditionalFormatting>
  <conditionalFormatting sqref="G270">
    <cfRule type="cellIs" dxfId="1479" priority="1480" stopIfTrue="1" operator="lessThan">
      <formula>$F$270</formula>
    </cfRule>
  </conditionalFormatting>
  <conditionalFormatting sqref="I270">
    <cfRule type="cellIs" dxfId="1478" priority="1479" stopIfTrue="1" operator="lessThan">
      <formula>$H$270</formula>
    </cfRule>
  </conditionalFormatting>
  <conditionalFormatting sqref="K270">
    <cfRule type="cellIs" dxfId="1477" priority="1478" stopIfTrue="1" operator="lessThan">
      <formula>$J$270</formula>
    </cfRule>
  </conditionalFormatting>
  <conditionalFormatting sqref="C271">
    <cfRule type="cellIs" dxfId="1476" priority="1477" stopIfTrue="1" operator="lessThan">
      <formula>$C$275</formula>
    </cfRule>
  </conditionalFormatting>
  <conditionalFormatting sqref="D271">
    <cfRule type="cellIs" dxfId="1475" priority="1476" stopIfTrue="1" operator="lessThan">
      <formula>$D$275</formula>
    </cfRule>
  </conditionalFormatting>
  <conditionalFormatting sqref="G271">
    <cfRule type="cellIs" dxfId="1474" priority="1475" stopIfTrue="1" operator="lessThan">
      <formula>$F$271</formula>
    </cfRule>
  </conditionalFormatting>
  <conditionalFormatting sqref="I271">
    <cfRule type="cellIs" dxfId="1473" priority="1474" stopIfTrue="1" operator="lessThan">
      <formula>$H$271</formula>
    </cfRule>
  </conditionalFormatting>
  <conditionalFormatting sqref="K271">
    <cfRule type="cellIs" dxfId="1472" priority="1473" stopIfTrue="1" operator="lessThan">
      <formula>$J$271</formula>
    </cfRule>
  </conditionalFormatting>
  <conditionalFormatting sqref="C278">
    <cfRule type="cellIs" dxfId="1471" priority="1472" stopIfTrue="1" operator="lessThan">
      <formula>$C$282</formula>
    </cfRule>
  </conditionalFormatting>
  <conditionalFormatting sqref="D278">
    <cfRule type="cellIs" dxfId="1470" priority="1471" stopIfTrue="1" operator="lessThan">
      <formula>$D$282</formula>
    </cfRule>
  </conditionalFormatting>
  <conditionalFormatting sqref="G278">
    <cfRule type="cellIs" dxfId="1469" priority="1470" stopIfTrue="1" operator="lessThan">
      <formula>$F$278</formula>
    </cfRule>
  </conditionalFormatting>
  <conditionalFormatting sqref="I278">
    <cfRule type="cellIs" dxfId="1468" priority="1469" stopIfTrue="1" operator="lessThan">
      <formula>$H$278</formula>
    </cfRule>
  </conditionalFormatting>
  <conditionalFormatting sqref="K278">
    <cfRule type="cellIs" dxfId="1467" priority="1468" stopIfTrue="1" operator="lessThan">
      <formula>$J$278</formula>
    </cfRule>
  </conditionalFormatting>
  <conditionalFormatting sqref="C279">
    <cfRule type="cellIs" dxfId="1466" priority="1467" stopIfTrue="1" operator="lessThan">
      <formula>$C$283</formula>
    </cfRule>
  </conditionalFormatting>
  <conditionalFormatting sqref="D279">
    <cfRule type="cellIs" dxfId="1465" priority="1466" stopIfTrue="1" operator="lessThan">
      <formula>$D$283</formula>
    </cfRule>
  </conditionalFormatting>
  <conditionalFormatting sqref="G279">
    <cfRule type="cellIs" dxfId="1464" priority="1465" stopIfTrue="1" operator="lessThan">
      <formula>$F$279</formula>
    </cfRule>
  </conditionalFormatting>
  <conditionalFormatting sqref="I279">
    <cfRule type="cellIs" dxfId="1463" priority="1464" stopIfTrue="1" operator="lessThan">
      <formula>$H$279</formula>
    </cfRule>
  </conditionalFormatting>
  <conditionalFormatting sqref="K279">
    <cfRule type="cellIs" dxfId="1462" priority="1463" stopIfTrue="1" operator="lessThan">
      <formula>$J$279</formula>
    </cfRule>
  </conditionalFormatting>
  <conditionalFormatting sqref="C286">
    <cfRule type="cellIs" dxfId="1461" priority="1462" stopIfTrue="1" operator="lessThan">
      <formula>$C$290</formula>
    </cfRule>
  </conditionalFormatting>
  <conditionalFormatting sqref="D286">
    <cfRule type="cellIs" dxfId="1460" priority="1461" stopIfTrue="1" operator="lessThan">
      <formula>$D$290</formula>
    </cfRule>
  </conditionalFormatting>
  <conditionalFormatting sqref="G286">
    <cfRule type="cellIs" dxfId="1459" priority="1460" stopIfTrue="1" operator="lessThan">
      <formula>$F$286</formula>
    </cfRule>
  </conditionalFormatting>
  <conditionalFormatting sqref="I286">
    <cfRule type="cellIs" dxfId="1458" priority="1459" stopIfTrue="1" operator="lessThan">
      <formula>$H$286</formula>
    </cfRule>
  </conditionalFormatting>
  <conditionalFormatting sqref="K286">
    <cfRule type="cellIs" dxfId="1457" priority="1458" stopIfTrue="1" operator="lessThan">
      <formula>$J$286</formula>
    </cfRule>
  </conditionalFormatting>
  <conditionalFormatting sqref="C287">
    <cfRule type="cellIs" dxfId="1456" priority="1457" stopIfTrue="1" operator="lessThan">
      <formula>$C$291</formula>
    </cfRule>
  </conditionalFormatting>
  <conditionalFormatting sqref="D287">
    <cfRule type="cellIs" dxfId="1455" priority="1456" stopIfTrue="1" operator="lessThan">
      <formula>$D$291</formula>
    </cfRule>
  </conditionalFormatting>
  <conditionalFormatting sqref="G287">
    <cfRule type="cellIs" dxfId="1454" priority="1455" stopIfTrue="1" operator="lessThan">
      <formula>$F$287</formula>
    </cfRule>
  </conditionalFormatting>
  <conditionalFormatting sqref="I287">
    <cfRule type="cellIs" dxfId="1453" priority="1454" stopIfTrue="1" operator="lessThan">
      <formula>$H$287</formula>
    </cfRule>
  </conditionalFormatting>
  <conditionalFormatting sqref="K287">
    <cfRule type="cellIs" dxfId="1452" priority="1453" stopIfTrue="1" operator="lessThan">
      <formula>$J$287</formula>
    </cfRule>
  </conditionalFormatting>
  <conditionalFormatting sqref="C294">
    <cfRule type="cellIs" dxfId="1451" priority="1452" stopIfTrue="1" operator="lessThan">
      <formula>$C$298</formula>
    </cfRule>
  </conditionalFormatting>
  <conditionalFormatting sqref="D294">
    <cfRule type="cellIs" dxfId="1450" priority="1451" stopIfTrue="1" operator="lessThan">
      <formula>$D$298</formula>
    </cfRule>
  </conditionalFormatting>
  <conditionalFormatting sqref="G294">
    <cfRule type="cellIs" dxfId="1449" priority="1450" stopIfTrue="1" operator="lessThan">
      <formula>$F$294</formula>
    </cfRule>
  </conditionalFormatting>
  <conditionalFormatting sqref="I294">
    <cfRule type="cellIs" dxfId="1448" priority="1449" stopIfTrue="1" operator="lessThan">
      <formula>$H$294</formula>
    </cfRule>
  </conditionalFormatting>
  <conditionalFormatting sqref="K294">
    <cfRule type="cellIs" dxfId="1447" priority="1448" stopIfTrue="1" operator="lessThan">
      <formula>$J$294</formula>
    </cfRule>
  </conditionalFormatting>
  <conditionalFormatting sqref="C295">
    <cfRule type="cellIs" dxfId="1446" priority="1447" stopIfTrue="1" operator="lessThan">
      <formula>$C$299</formula>
    </cfRule>
  </conditionalFormatting>
  <conditionalFormatting sqref="D295">
    <cfRule type="cellIs" dxfId="1445" priority="1446" stopIfTrue="1" operator="lessThan">
      <formula>$D$299</formula>
    </cfRule>
  </conditionalFormatting>
  <conditionalFormatting sqref="G295">
    <cfRule type="cellIs" dxfId="1444" priority="1445" stopIfTrue="1" operator="lessThan">
      <formula>$F$295</formula>
    </cfRule>
  </conditionalFormatting>
  <conditionalFormatting sqref="I295">
    <cfRule type="cellIs" dxfId="1443" priority="1444" stopIfTrue="1" operator="lessThan">
      <formula>$H$295</formula>
    </cfRule>
  </conditionalFormatting>
  <conditionalFormatting sqref="K295">
    <cfRule type="cellIs" dxfId="1442" priority="1443" stopIfTrue="1" operator="lessThan">
      <formula>$J$295</formula>
    </cfRule>
  </conditionalFormatting>
  <conditionalFormatting sqref="C302">
    <cfRule type="cellIs" dxfId="1441" priority="1442" stopIfTrue="1" operator="lessThan">
      <formula>$C$306</formula>
    </cfRule>
  </conditionalFormatting>
  <conditionalFormatting sqref="D302">
    <cfRule type="cellIs" dxfId="1440" priority="1441" stopIfTrue="1" operator="lessThan">
      <formula>$D$306</formula>
    </cfRule>
  </conditionalFormatting>
  <conditionalFormatting sqref="G302">
    <cfRule type="cellIs" dxfId="1439" priority="1440" stopIfTrue="1" operator="lessThan">
      <formula>$F$302</formula>
    </cfRule>
  </conditionalFormatting>
  <conditionalFormatting sqref="I302">
    <cfRule type="cellIs" dxfId="1438" priority="1439" stopIfTrue="1" operator="lessThan">
      <formula>$H$302</formula>
    </cfRule>
  </conditionalFormatting>
  <conditionalFormatting sqref="K302">
    <cfRule type="cellIs" dxfId="1437" priority="1438" stopIfTrue="1" operator="lessThan">
      <formula>$J$302</formula>
    </cfRule>
  </conditionalFormatting>
  <conditionalFormatting sqref="C303">
    <cfRule type="cellIs" dxfId="1436" priority="1437" stopIfTrue="1" operator="lessThan">
      <formula>$C$307</formula>
    </cfRule>
  </conditionalFormatting>
  <conditionalFormatting sqref="D303">
    <cfRule type="cellIs" dxfId="1435" priority="1436" stopIfTrue="1" operator="lessThan">
      <formula>$D$307</formula>
    </cfRule>
  </conditionalFormatting>
  <conditionalFormatting sqref="G303">
    <cfRule type="cellIs" dxfId="1434" priority="1435" stopIfTrue="1" operator="lessThan">
      <formula>$F$303</formula>
    </cfRule>
  </conditionalFormatting>
  <conditionalFormatting sqref="I303">
    <cfRule type="cellIs" dxfId="1433" priority="1434" stopIfTrue="1" operator="lessThan">
      <formula>$H$303</formula>
    </cfRule>
  </conditionalFormatting>
  <conditionalFormatting sqref="K303">
    <cfRule type="cellIs" dxfId="1432" priority="1433" stopIfTrue="1" operator="lessThan">
      <formula>$J$303</formula>
    </cfRule>
  </conditionalFormatting>
  <conditionalFormatting sqref="C310">
    <cfRule type="cellIs" dxfId="1431" priority="1432" stopIfTrue="1" operator="lessThan">
      <formula>$C$314</formula>
    </cfRule>
  </conditionalFormatting>
  <conditionalFormatting sqref="D310">
    <cfRule type="cellIs" dxfId="1430" priority="1431" stopIfTrue="1" operator="lessThan">
      <formula>$D$314</formula>
    </cfRule>
  </conditionalFormatting>
  <conditionalFormatting sqref="G310">
    <cfRule type="cellIs" dxfId="1429" priority="1430" stopIfTrue="1" operator="lessThan">
      <formula>$F$310</formula>
    </cfRule>
  </conditionalFormatting>
  <conditionalFormatting sqref="I310">
    <cfRule type="cellIs" dxfId="1428" priority="1429" stopIfTrue="1" operator="lessThan">
      <formula>$H$310</formula>
    </cfRule>
  </conditionalFormatting>
  <conditionalFormatting sqref="K310">
    <cfRule type="cellIs" dxfId="1427" priority="1428" stopIfTrue="1" operator="lessThan">
      <formula>$J$310</formula>
    </cfRule>
  </conditionalFormatting>
  <conditionalFormatting sqref="C311">
    <cfRule type="cellIs" dxfId="1426" priority="1427" stopIfTrue="1" operator="lessThan">
      <formula>$C$315</formula>
    </cfRule>
  </conditionalFormatting>
  <conditionalFormatting sqref="D311">
    <cfRule type="cellIs" dxfId="1425" priority="1426" stopIfTrue="1" operator="lessThan">
      <formula>$D$315</formula>
    </cfRule>
  </conditionalFormatting>
  <conditionalFormatting sqref="G311">
    <cfRule type="cellIs" dxfId="1424" priority="1425" stopIfTrue="1" operator="lessThan">
      <formula>$F$311</formula>
    </cfRule>
  </conditionalFormatting>
  <conditionalFormatting sqref="I311">
    <cfRule type="cellIs" dxfId="1423" priority="1424" stopIfTrue="1" operator="lessThan">
      <formula>$H$311</formula>
    </cfRule>
  </conditionalFormatting>
  <conditionalFormatting sqref="K311">
    <cfRule type="cellIs" dxfId="1422" priority="1423" stopIfTrue="1" operator="lessThan">
      <formula>$J$311</formula>
    </cfRule>
  </conditionalFormatting>
  <conditionalFormatting sqref="C318">
    <cfRule type="cellIs" dxfId="1421" priority="1422" stopIfTrue="1" operator="lessThan">
      <formula>$C$322</formula>
    </cfRule>
  </conditionalFormatting>
  <conditionalFormatting sqref="D318">
    <cfRule type="cellIs" dxfId="1420" priority="1421" stopIfTrue="1" operator="lessThan">
      <formula>$D$322</formula>
    </cfRule>
  </conditionalFormatting>
  <conditionalFormatting sqref="G318">
    <cfRule type="cellIs" dxfId="1419" priority="1420" stopIfTrue="1" operator="lessThan">
      <formula>$F$318</formula>
    </cfRule>
  </conditionalFormatting>
  <conditionalFormatting sqref="I318">
    <cfRule type="cellIs" dxfId="1418" priority="1419" stopIfTrue="1" operator="lessThan">
      <formula>$H$318</formula>
    </cfRule>
  </conditionalFormatting>
  <conditionalFormatting sqref="K318">
    <cfRule type="cellIs" dxfId="1417" priority="1418" stopIfTrue="1" operator="lessThan">
      <formula>$J$318</formula>
    </cfRule>
  </conditionalFormatting>
  <conditionalFormatting sqref="C319">
    <cfRule type="cellIs" dxfId="1416" priority="1417" stopIfTrue="1" operator="lessThan">
      <formula>$C$323</formula>
    </cfRule>
  </conditionalFormatting>
  <conditionalFormatting sqref="D319">
    <cfRule type="cellIs" dxfId="1415" priority="1416" stopIfTrue="1" operator="lessThan">
      <formula>$D$323</formula>
    </cfRule>
  </conditionalFormatting>
  <conditionalFormatting sqref="G319">
    <cfRule type="cellIs" dxfId="1414" priority="1415" stopIfTrue="1" operator="lessThan">
      <formula>$F$319</formula>
    </cfRule>
  </conditionalFormatting>
  <conditionalFormatting sqref="I319">
    <cfRule type="cellIs" dxfId="1413" priority="1414" stopIfTrue="1" operator="lessThan">
      <formula>$H$319</formula>
    </cfRule>
  </conditionalFormatting>
  <conditionalFormatting sqref="K319">
    <cfRule type="cellIs" dxfId="1412" priority="1413" stopIfTrue="1" operator="lessThan">
      <formula>$J$319</formula>
    </cfRule>
  </conditionalFormatting>
  <conditionalFormatting sqref="C326">
    <cfRule type="cellIs" dxfId="1411" priority="1412" stopIfTrue="1" operator="lessThan">
      <formula>$C$330</formula>
    </cfRule>
  </conditionalFormatting>
  <conditionalFormatting sqref="D326">
    <cfRule type="cellIs" dxfId="1410" priority="1411" stopIfTrue="1" operator="lessThan">
      <formula>$D$330</formula>
    </cfRule>
  </conditionalFormatting>
  <conditionalFormatting sqref="G326">
    <cfRule type="cellIs" dxfId="1409" priority="1410" stopIfTrue="1" operator="lessThan">
      <formula>$F$326</formula>
    </cfRule>
  </conditionalFormatting>
  <conditionalFormatting sqref="I326">
    <cfRule type="cellIs" dxfId="1408" priority="1409" stopIfTrue="1" operator="lessThan">
      <formula>$H$326</formula>
    </cfRule>
  </conditionalFormatting>
  <conditionalFormatting sqref="K326">
    <cfRule type="cellIs" dxfId="1407" priority="1408" stopIfTrue="1" operator="lessThan">
      <formula>$J$326</formula>
    </cfRule>
  </conditionalFormatting>
  <conditionalFormatting sqref="C327">
    <cfRule type="cellIs" dxfId="1406" priority="1407" stopIfTrue="1" operator="lessThan">
      <formula>$C$331</formula>
    </cfRule>
  </conditionalFormatting>
  <conditionalFormatting sqref="D327">
    <cfRule type="cellIs" dxfId="1405" priority="1406" stopIfTrue="1" operator="lessThan">
      <formula>$D$331</formula>
    </cfRule>
  </conditionalFormatting>
  <conditionalFormatting sqref="G327">
    <cfRule type="cellIs" dxfId="1404" priority="1405" stopIfTrue="1" operator="lessThan">
      <formula>$F$327</formula>
    </cfRule>
  </conditionalFormatting>
  <conditionalFormatting sqref="I327">
    <cfRule type="cellIs" dxfId="1403" priority="1404" stopIfTrue="1" operator="lessThan">
      <formula>$H$327</formula>
    </cfRule>
  </conditionalFormatting>
  <conditionalFormatting sqref="K327">
    <cfRule type="cellIs" dxfId="1402" priority="1403" stopIfTrue="1" operator="lessThan">
      <formula>$J$327</formula>
    </cfRule>
  </conditionalFormatting>
  <conditionalFormatting sqref="C334">
    <cfRule type="cellIs" dxfId="1401" priority="1402" stopIfTrue="1" operator="lessThan">
      <formula>$C$338</formula>
    </cfRule>
  </conditionalFormatting>
  <conditionalFormatting sqref="D334">
    <cfRule type="cellIs" dxfId="1400" priority="1401" stopIfTrue="1" operator="lessThan">
      <formula>$D$338</formula>
    </cfRule>
  </conditionalFormatting>
  <conditionalFormatting sqref="G334">
    <cfRule type="cellIs" dxfId="1399" priority="1400" stopIfTrue="1" operator="lessThan">
      <formula>$F$334</formula>
    </cfRule>
  </conditionalFormatting>
  <conditionalFormatting sqref="I334">
    <cfRule type="cellIs" dxfId="1398" priority="1399" stopIfTrue="1" operator="lessThan">
      <formula>$H$334</formula>
    </cfRule>
  </conditionalFormatting>
  <conditionalFormatting sqref="K334">
    <cfRule type="cellIs" dxfId="1397" priority="1398" stopIfTrue="1" operator="lessThan">
      <formula>$J$334</formula>
    </cfRule>
  </conditionalFormatting>
  <conditionalFormatting sqref="C335">
    <cfRule type="cellIs" dxfId="1396" priority="1397" stopIfTrue="1" operator="lessThan">
      <formula>$C$339</formula>
    </cfRule>
  </conditionalFormatting>
  <conditionalFormatting sqref="D335">
    <cfRule type="cellIs" dxfId="1395" priority="1396" stopIfTrue="1" operator="lessThan">
      <formula>$D$339</formula>
    </cfRule>
  </conditionalFormatting>
  <conditionalFormatting sqref="G335">
    <cfRule type="cellIs" dxfId="1394" priority="1395" stopIfTrue="1" operator="lessThan">
      <formula>$F$335</formula>
    </cfRule>
  </conditionalFormatting>
  <conditionalFormatting sqref="I335">
    <cfRule type="cellIs" dxfId="1393" priority="1394" stopIfTrue="1" operator="lessThan">
      <formula>$H$335</formula>
    </cfRule>
  </conditionalFormatting>
  <conditionalFormatting sqref="K335">
    <cfRule type="cellIs" dxfId="1392" priority="1393" stopIfTrue="1" operator="lessThan">
      <formula>$J$335</formula>
    </cfRule>
  </conditionalFormatting>
  <conditionalFormatting sqref="C342">
    <cfRule type="cellIs" dxfId="1391" priority="1392" stopIfTrue="1" operator="lessThan">
      <formula>$C$346</formula>
    </cfRule>
  </conditionalFormatting>
  <conditionalFormatting sqref="D342">
    <cfRule type="cellIs" dxfId="1390" priority="1391" stopIfTrue="1" operator="lessThan">
      <formula>$D$346</formula>
    </cfRule>
  </conditionalFormatting>
  <conditionalFormatting sqref="G342">
    <cfRule type="cellIs" dxfId="1389" priority="1390" stopIfTrue="1" operator="lessThan">
      <formula>$F$342</formula>
    </cfRule>
  </conditionalFormatting>
  <conditionalFormatting sqref="I342">
    <cfRule type="cellIs" dxfId="1388" priority="1389" stopIfTrue="1" operator="lessThan">
      <formula>$H$342</formula>
    </cfRule>
  </conditionalFormatting>
  <conditionalFormatting sqref="K342">
    <cfRule type="cellIs" dxfId="1387" priority="1388" stopIfTrue="1" operator="lessThan">
      <formula>$J$342</formula>
    </cfRule>
  </conditionalFormatting>
  <conditionalFormatting sqref="C343">
    <cfRule type="cellIs" dxfId="1386" priority="1387" stopIfTrue="1" operator="lessThan">
      <formula>$C$347</formula>
    </cfRule>
  </conditionalFormatting>
  <conditionalFormatting sqref="D343">
    <cfRule type="cellIs" dxfId="1385" priority="1386" stopIfTrue="1" operator="lessThan">
      <formula>$D$347</formula>
    </cfRule>
  </conditionalFormatting>
  <conditionalFormatting sqref="G343">
    <cfRule type="cellIs" dxfId="1384" priority="1385" stopIfTrue="1" operator="lessThan">
      <formula>$F$343</formula>
    </cfRule>
  </conditionalFormatting>
  <conditionalFormatting sqref="I343">
    <cfRule type="cellIs" dxfId="1383" priority="1384" stopIfTrue="1" operator="lessThan">
      <formula>$H$343</formula>
    </cfRule>
  </conditionalFormatting>
  <conditionalFormatting sqref="K343">
    <cfRule type="cellIs" dxfId="1382" priority="1383" stopIfTrue="1" operator="lessThan">
      <formula>$J$343</formula>
    </cfRule>
  </conditionalFormatting>
  <conditionalFormatting sqref="C350">
    <cfRule type="cellIs" dxfId="1381" priority="1382" stopIfTrue="1" operator="lessThan">
      <formula>$C$354</formula>
    </cfRule>
  </conditionalFormatting>
  <conditionalFormatting sqref="D350">
    <cfRule type="cellIs" dxfId="1380" priority="1381" stopIfTrue="1" operator="lessThan">
      <formula>$D$354</formula>
    </cfRule>
  </conditionalFormatting>
  <conditionalFormatting sqref="G350">
    <cfRule type="cellIs" dxfId="1379" priority="1380" stopIfTrue="1" operator="lessThan">
      <formula>$F$350</formula>
    </cfRule>
  </conditionalFormatting>
  <conditionalFormatting sqref="I350">
    <cfRule type="cellIs" dxfId="1378" priority="1379" stopIfTrue="1" operator="lessThan">
      <formula>$H$350</formula>
    </cfRule>
  </conditionalFormatting>
  <conditionalFormatting sqref="K350">
    <cfRule type="cellIs" dxfId="1377" priority="1378" stopIfTrue="1" operator="lessThan">
      <formula>$J$350</formula>
    </cfRule>
  </conditionalFormatting>
  <conditionalFormatting sqref="C351">
    <cfRule type="cellIs" dxfId="1376" priority="1377" stopIfTrue="1" operator="lessThan">
      <formula>$C$355</formula>
    </cfRule>
  </conditionalFormatting>
  <conditionalFormatting sqref="D351">
    <cfRule type="cellIs" dxfId="1375" priority="1376" stopIfTrue="1" operator="lessThan">
      <formula>$D$355</formula>
    </cfRule>
  </conditionalFormatting>
  <conditionalFormatting sqref="G351">
    <cfRule type="cellIs" dxfId="1374" priority="1375" stopIfTrue="1" operator="lessThan">
      <formula>$F$351</formula>
    </cfRule>
  </conditionalFormatting>
  <conditionalFormatting sqref="I351">
    <cfRule type="cellIs" dxfId="1373" priority="1374" stopIfTrue="1" operator="lessThan">
      <formula>$H$351</formula>
    </cfRule>
  </conditionalFormatting>
  <conditionalFormatting sqref="K351">
    <cfRule type="cellIs" dxfId="1372" priority="1373" stopIfTrue="1" operator="lessThan">
      <formula>$J$351</formula>
    </cfRule>
  </conditionalFormatting>
  <conditionalFormatting sqref="C358">
    <cfRule type="cellIs" dxfId="1371" priority="1372" stopIfTrue="1" operator="lessThan">
      <formula>$C$362</formula>
    </cfRule>
  </conditionalFormatting>
  <conditionalFormatting sqref="D358">
    <cfRule type="cellIs" dxfId="1370" priority="1371" stopIfTrue="1" operator="lessThan">
      <formula>$D$362</formula>
    </cfRule>
  </conditionalFormatting>
  <conditionalFormatting sqref="G358">
    <cfRule type="cellIs" dxfId="1369" priority="1370" stopIfTrue="1" operator="lessThan">
      <formula>$F$358</formula>
    </cfRule>
  </conditionalFormatting>
  <conditionalFormatting sqref="I358">
    <cfRule type="cellIs" dxfId="1368" priority="1369" stopIfTrue="1" operator="lessThan">
      <formula>$H$358</formula>
    </cfRule>
  </conditionalFormatting>
  <conditionalFormatting sqref="K358">
    <cfRule type="cellIs" dxfId="1367" priority="1368" stopIfTrue="1" operator="lessThan">
      <formula>$J$358</formula>
    </cfRule>
  </conditionalFormatting>
  <conditionalFormatting sqref="C359">
    <cfRule type="cellIs" dxfId="1366" priority="1367" stopIfTrue="1" operator="lessThan">
      <formula>$C$363</formula>
    </cfRule>
  </conditionalFormatting>
  <conditionalFormatting sqref="D359">
    <cfRule type="cellIs" dxfId="1365" priority="1366" stopIfTrue="1" operator="lessThan">
      <formula>$D$363</formula>
    </cfRule>
  </conditionalFormatting>
  <conditionalFormatting sqref="G359">
    <cfRule type="cellIs" dxfId="1364" priority="1365" stopIfTrue="1" operator="lessThan">
      <formula>$F$359</formula>
    </cfRule>
  </conditionalFormatting>
  <conditionalFormatting sqref="I359">
    <cfRule type="cellIs" dxfId="1363" priority="1364" stopIfTrue="1" operator="lessThan">
      <formula>$H$359</formula>
    </cfRule>
  </conditionalFormatting>
  <conditionalFormatting sqref="K359">
    <cfRule type="cellIs" dxfId="1362" priority="1363" stopIfTrue="1" operator="lessThan">
      <formula>$J$359</formula>
    </cfRule>
  </conditionalFormatting>
  <conditionalFormatting sqref="C7">
    <cfRule type="cellIs" dxfId="1361" priority="1362" stopIfTrue="1" operator="lessThan">
      <formula>$C$11</formula>
    </cfRule>
  </conditionalFormatting>
  <conditionalFormatting sqref="D7">
    <cfRule type="cellIs" dxfId="1360" priority="1361" stopIfTrue="1" operator="lessThan">
      <formula>$D$11</formula>
    </cfRule>
  </conditionalFormatting>
  <conditionalFormatting sqref="G7">
    <cfRule type="cellIs" dxfId="1359" priority="1359" stopIfTrue="1" operator="lessThan">
      <formula>$F$7</formula>
    </cfRule>
    <cfRule type="cellIs" dxfId="1358" priority="1360" stopIfTrue="1" operator="lessThan">
      <formula>$F$7</formula>
    </cfRule>
  </conditionalFormatting>
  <conditionalFormatting sqref="I7">
    <cfRule type="cellIs" dxfId="1357" priority="1358" stopIfTrue="1" operator="lessThan">
      <formula>$H$7</formula>
    </cfRule>
  </conditionalFormatting>
  <conditionalFormatting sqref="K7">
    <cfRule type="cellIs" dxfId="1356" priority="1357" stopIfTrue="1" operator="lessThan">
      <formula>$J$7</formula>
    </cfRule>
  </conditionalFormatting>
  <conditionalFormatting sqref="C8">
    <cfRule type="cellIs" dxfId="1355" priority="1356" stopIfTrue="1" operator="lessThan">
      <formula>$C$12</formula>
    </cfRule>
  </conditionalFormatting>
  <conditionalFormatting sqref="D8">
    <cfRule type="cellIs" dxfId="1354" priority="1355" stopIfTrue="1" operator="lessThan">
      <formula>$D$12</formula>
    </cfRule>
  </conditionalFormatting>
  <conditionalFormatting sqref="G8">
    <cfRule type="cellIs" dxfId="1353" priority="1353" stopIfTrue="1" operator="lessThan">
      <formula>$F$8</formula>
    </cfRule>
    <cfRule type="cellIs" dxfId="1352" priority="1354" stopIfTrue="1" operator="greaterThan">
      <formula>$F$8</formula>
    </cfRule>
  </conditionalFormatting>
  <conditionalFormatting sqref="I8">
    <cfRule type="cellIs" dxfId="1351" priority="1352" stopIfTrue="1" operator="lessThan">
      <formula>$H$8</formula>
    </cfRule>
  </conditionalFormatting>
  <conditionalFormatting sqref="K8">
    <cfRule type="cellIs" dxfId="1350" priority="1351" stopIfTrue="1" operator="lessThan">
      <formula>$J$8</formula>
    </cfRule>
  </conditionalFormatting>
  <conditionalFormatting sqref="C14">
    <cfRule type="cellIs" dxfId="1349" priority="1350" stopIfTrue="1" operator="lessThan">
      <formula>$C$18</formula>
    </cfRule>
  </conditionalFormatting>
  <conditionalFormatting sqref="D14">
    <cfRule type="cellIs" dxfId="1348" priority="1349" stopIfTrue="1" operator="lessThan">
      <formula>$D$18</formula>
    </cfRule>
  </conditionalFormatting>
  <conditionalFormatting sqref="I14">
    <cfRule type="cellIs" dxfId="1347" priority="1348" stopIfTrue="1" operator="lessThan">
      <formula>$H$14</formula>
    </cfRule>
  </conditionalFormatting>
  <conditionalFormatting sqref="K14">
    <cfRule type="cellIs" dxfId="1346" priority="1347" stopIfTrue="1" operator="lessThan">
      <formula>$J$14</formula>
    </cfRule>
  </conditionalFormatting>
  <conditionalFormatting sqref="C15">
    <cfRule type="cellIs" dxfId="1345" priority="1346" stopIfTrue="1" operator="lessThan">
      <formula>$C$19</formula>
    </cfRule>
  </conditionalFormatting>
  <conditionalFormatting sqref="D15">
    <cfRule type="cellIs" dxfId="1344" priority="1345" stopIfTrue="1" operator="lessThan">
      <formula>$D$19</formula>
    </cfRule>
  </conditionalFormatting>
  <conditionalFormatting sqref="I15">
    <cfRule type="cellIs" dxfId="1343" priority="1344" stopIfTrue="1" operator="lessThan">
      <formula>$H$15</formula>
    </cfRule>
  </conditionalFormatting>
  <conditionalFormatting sqref="K15">
    <cfRule type="cellIs" dxfId="1342" priority="1343" stopIfTrue="1" operator="lessThan">
      <formula>$J$15</formula>
    </cfRule>
  </conditionalFormatting>
  <conditionalFormatting sqref="C22">
    <cfRule type="cellIs" dxfId="1341" priority="1342" stopIfTrue="1" operator="lessThan">
      <formula>$C$26</formula>
    </cfRule>
  </conditionalFormatting>
  <conditionalFormatting sqref="D22">
    <cfRule type="cellIs" dxfId="1340" priority="1341" stopIfTrue="1" operator="lessThan">
      <formula>$D$26</formula>
    </cfRule>
  </conditionalFormatting>
  <conditionalFormatting sqref="G22">
    <cfRule type="cellIs" dxfId="1339" priority="1340" stopIfTrue="1" operator="lessThan">
      <formula>$F$22</formula>
    </cfRule>
  </conditionalFormatting>
  <conditionalFormatting sqref="I22">
    <cfRule type="cellIs" dxfId="1338" priority="1339" stopIfTrue="1" operator="lessThan">
      <formula>$H$22</formula>
    </cfRule>
  </conditionalFormatting>
  <conditionalFormatting sqref="K22">
    <cfRule type="cellIs" dxfId="1337" priority="1338" stopIfTrue="1" operator="lessThan">
      <formula>$J$22</formula>
    </cfRule>
  </conditionalFormatting>
  <conditionalFormatting sqref="C23">
    <cfRule type="cellIs" dxfId="1336" priority="1337" stopIfTrue="1" operator="lessThan">
      <formula>$C$27</formula>
    </cfRule>
  </conditionalFormatting>
  <conditionalFormatting sqref="D23">
    <cfRule type="cellIs" dxfId="1335" priority="1336" stopIfTrue="1" operator="lessThan">
      <formula>$D$27</formula>
    </cfRule>
  </conditionalFormatting>
  <conditionalFormatting sqref="G23">
    <cfRule type="cellIs" dxfId="1334" priority="1335" stopIfTrue="1" operator="lessThan">
      <formula>$F$23</formula>
    </cfRule>
  </conditionalFormatting>
  <conditionalFormatting sqref="I23">
    <cfRule type="cellIs" dxfId="1333" priority="1334" stopIfTrue="1" operator="lessThan">
      <formula>$H$23</formula>
    </cfRule>
  </conditionalFormatting>
  <conditionalFormatting sqref="K23">
    <cfRule type="cellIs" dxfId="1332" priority="1333" stopIfTrue="1" operator="lessThan">
      <formula>$J$23</formula>
    </cfRule>
  </conditionalFormatting>
  <conditionalFormatting sqref="C30">
    <cfRule type="cellIs" dxfId="1331" priority="1332" stopIfTrue="1" operator="lessThan">
      <formula>$C$34</formula>
    </cfRule>
  </conditionalFormatting>
  <conditionalFormatting sqref="D30">
    <cfRule type="cellIs" dxfId="1330" priority="1331" stopIfTrue="1" operator="lessThan">
      <formula>$D$34</formula>
    </cfRule>
  </conditionalFormatting>
  <conditionalFormatting sqref="G30">
    <cfRule type="cellIs" dxfId="1329" priority="1330" stopIfTrue="1" operator="lessThan">
      <formula>$F$30</formula>
    </cfRule>
  </conditionalFormatting>
  <conditionalFormatting sqref="I30">
    <cfRule type="cellIs" dxfId="1328" priority="1329" stopIfTrue="1" operator="lessThan">
      <formula>$H$30</formula>
    </cfRule>
  </conditionalFormatting>
  <conditionalFormatting sqref="K30">
    <cfRule type="cellIs" dxfId="1327" priority="1328" stopIfTrue="1" operator="lessThan">
      <formula>$J$30</formula>
    </cfRule>
  </conditionalFormatting>
  <conditionalFormatting sqref="C31">
    <cfRule type="cellIs" dxfId="1326" priority="1327" stopIfTrue="1" operator="lessThan">
      <formula>$C$35</formula>
    </cfRule>
  </conditionalFormatting>
  <conditionalFormatting sqref="D31">
    <cfRule type="cellIs" dxfId="1325" priority="1326" stopIfTrue="1" operator="lessThan">
      <formula>$D$35</formula>
    </cfRule>
  </conditionalFormatting>
  <conditionalFormatting sqref="G31">
    <cfRule type="cellIs" dxfId="1324" priority="1325" stopIfTrue="1" operator="lessThan">
      <formula>$F$31</formula>
    </cfRule>
  </conditionalFormatting>
  <conditionalFormatting sqref="I31">
    <cfRule type="cellIs" dxfId="1323" priority="1324" stopIfTrue="1" operator="lessThan">
      <formula>$H$31</formula>
    </cfRule>
  </conditionalFormatting>
  <conditionalFormatting sqref="K31">
    <cfRule type="cellIs" dxfId="1322" priority="1323" stopIfTrue="1" operator="lessThan">
      <formula>$J$31</formula>
    </cfRule>
  </conditionalFormatting>
  <conditionalFormatting sqref="C38">
    <cfRule type="cellIs" dxfId="1321" priority="1322" stopIfTrue="1" operator="lessThan">
      <formula>$C$42</formula>
    </cfRule>
  </conditionalFormatting>
  <conditionalFormatting sqref="D38">
    <cfRule type="cellIs" dxfId="1320" priority="1321" stopIfTrue="1" operator="lessThan">
      <formula>$D$42</formula>
    </cfRule>
  </conditionalFormatting>
  <conditionalFormatting sqref="G38">
    <cfRule type="cellIs" dxfId="1319" priority="1320" stopIfTrue="1" operator="lessThan">
      <formula>$F$38</formula>
    </cfRule>
  </conditionalFormatting>
  <conditionalFormatting sqref="I38">
    <cfRule type="cellIs" dxfId="1318" priority="1319" stopIfTrue="1" operator="lessThan">
      <formula>$H$38</formula>
    </cfRule>
  </conditionalFormatting>
  <conditionalFormatting sqref="K38">
    <cfRule type="cellIs" dxfId="1317" priority="1318" stopIfTrue="1" operator="lessThan">
      <formula>$J$38</formula>
    </cfRule>
  </conditionalFormatting>
  <conditionalFormatting sqref="C39">
    <cfRule type="cellIs" dxfId="1316" priority="1317" stopIfTrue="1" operator="lessThan">
      <formula>$C$43</formula>
    </cfRule>
  </conditionalFormatting>
  <conditionalFormatting sqref="D39">
    <cfRule type="cellIs" dxfId="1315" priority="1316" stopIfTrue="1" operator="lessThan">
      <formula>$D$43</formula>
    </cfRule>
  </conditionalFormatting>
  <conditionalFormatting sqref="G39">
    <cfRule type="cellIs" dxfId="1314" priority="1315" stopIfTrue="1" operator="lessThan">
      <formula>$F$39</formula>
    </cfRule>
  </conditionalFormatting>
  <conditionalFormatting sqref="I39">
    <cfRule type="cellIs" dxfId="1313" priority="1314" stopIfTrue="1" operator="lessThan">
      <formula>$H$39</formula>
    </cfRule>
  </conditionalFormatting>
  <conditionalFormatting sqref="K39">
    <cfRule type="cellIs" dxfId="1312" priority="1313" stopIfTrue="1" operator="lessThan">
      <formula>$J$39</formula>
    </cfRule>
  </conditionalFormatting>
  <conditionalFormatting sqref="C46">
    <cfRule type="cellIs" dxfId="1311" priority="1312" stopIfTrue="1" operator="lessThan">
      <formula>$C$50</formula>
    </cfRule>
  </conditionalFormatting>
  <conditionalFormatting sqref="D46">
    <cfRule type="cellIs" dxfId="1310" priority="1311" stopIfTrue="1" operator="lessThan">
      <formula>$D$50</formula>
    </cfRule>
  </conditionalFormatting>
  <conditionalFormatting sqref="G46">
    <cfRule type="cellIs" dxfId="1309" priority="1310" stopIfTrue="1" operator="lessThan">
      <formula>$F$46</formula>
    </cfRule>
  </conditionalFormatting>
  <conditionalFormatting sqref="I46">
    <cfRule type="cellIs" dxfId="1308" priority="1309" stopIfTrue="1" operator="lessThan">
      <formula>$H$46</formula>
    </cfRule>
  </conditionalFormatting>
  <conditionalFormatting sqref="K46">
    <cfRule type="cellIs" dxfId="1307" priority="1308" stopIfTrue="1" operator="lessThan">
      <formula>$J$46</formula>
    </cfRule>
  </conditionalFormatting>
  <conditionalFormatting sqref="C47">
    <cfRule type="cellIs" dxfId="1306" priority="1307" stopIfTrue="1" operator="lessThan">
      <formula>$C$51</formula>
    </cfRule>
  </conditionalFormatting>
  <conditionalFormatting sqref="D47">
    <cfRule type="cellIs" dxfId="1305" priority="1306" stopIfTrue="1" operator="lessThan">
      <formula>$D$51</formula>
    </cfRule>
  </conditionalFormatting>
  <conditionalFormatting sqref="G47">
    <cfRule type="cellIs" dxfId="1304" priority="1305" stopIfTrue="1" operator="lessThan">
      <formula>$F$47</formula>
    </cfRule>
  </conditionalFormatting>
  <conditionalFormatting sqref="I47">
    <cfRule type="cellIs" dxfId="1303" priority="1304" stopIfTrue="1" operator="lessThan">
      <formula>$H$47</formula>
    </cfRule>
  </conditionalFormatting>
  <conditionalFormatting sqref="K47">
    <cfRule type="cellIs" dxfId="1302" priority="1303" stopIfTrue="1" operator="lessThan">
      <formula>$J$47</formula>
    </cfRule>
  </conditionalFormatting>
  <conditionalFormatting sqref="C54">
    <cfRule type="cellIs" dxfId="1301" priority="1302" stopIfTrue="1" operator="lessThan">
      <formula>$C$58</formula>
    </cfRule>
  </conditionalFormatting>
  <conditionalFormatting sqref="D54">
    <cfRule type="cellIs" dxfId="1300" priority="1301" stopIfTrue="1" operator="lessThan">
      <formula>$D$58</formula>
    </cfRule>
  </conditionalFormatting>
  <conditionalFormatting sqref="G54">
    <cfRule type="cellIs" dxfId="1299" priority="1300" stopIfTrue="1" operator="lessThan">
      <formula>$F$54</formula>
    </cfRule>
  </conditionalFormatting>
  <conditionalFormatting sqref="I54">
    <cfRule type="cellIs" dxfId="1298" priority="1299" stopIfTrue="1" operator="lessThan">
      <formula>$H$54</formula>
    </cfRule>
  </conditionalFormatting>
  <conditionalFormatting sqref="K54">
    <cfRule type="cellIs" dxfId="1297" priority="1298" stopIfTrue="1" operator="lessThan">
      <formula>$J$54</formula>
    </cfRule>
  </conditionalFormatting>
  <conditionalFormatting sqref="C55">
    <cfRule type="cellIs" dxfId="1296" priority="1297" stopIfTrue="1" operator="lessThan">
      <formula>$C$59</formula>
    </cfRule>
  </conditionalFormatting>
  <conditionalFormatting sqref="D55">
    <cfRule type="cellIs" dxfId="1295" priority="1296" stopIfTrue="1" operator="lessThan">
      <formula>$D$59</formula>
    </cfRule>
  </conditionalFormatting>
  <conditionalFormatting sqref="G55">
    <cfRule type="cellIs" dxfId="1294" priority="1295" stopIfTrue="1" operator="lessThan">
      <formula>$F$55</formula>
    </cfRule>
  </conditionalFormatting>
  <conditionalFormatting sqref="I55">
    <cfRule type="cellIs" dxfId="1293" priority="1294" stopIfTrue="1" operator="lessThan">
      <formula>$H$55</formula>
    </cfRule>
  </conditionalFormatting>
  <conditionalFormatting sqref="K55">
    <cfRule type="cellIs" dxfId="1292" priority="1293" stopIfTrue="1" operator="lessThan">
      <formula>$J$55</formula>
    </cfRule>
  </conditionalFormatting>
  <conditionalFormatting sqref="C62">
    <cfRule type="cellIs" dxfId="1291" priority="1292" stopIfTrue="1" operator="lessThan">
      <formula>$C$66</formula>
    </cfRule>
  </conditionalFormatting>
  <conditionalFormatting sqref="D62">
    <cfRule type="cellIs" dxfId="1290" priority="1291" stopIfTrue="1" operator="lessThan">
      <formula>$D$66</formula>
    </cfRule>
  </conditionalFormatting>
  <conditionalFormatting sqref="G62">
    <cfRule type="cellIs" dxfId="1289" priority="1290" stopIfTrue="1" operator="lessThan">
      <formula>$F$62</formula>
    </cfRule>
  </conditionalFormatting>
  <conditionalFormatting sqref="I62">
    <cfRule type="cellIs" dxfId="1288" priority="1289" stopIfTrue="1" operator="lessThan">
      <formula>$H$62</formula>
    </cfRule>
  </conditionalFormatting>
  <conditionalFormatting sqref="K62">
    <cfRule type="cellIs" dxfId="1287" priority="1288" stopIfTrue="1" operator="lessThan">
      <formula>$J$62</formula>
    </cfRule>
  </conditionalFormatting>
  <conditionalFormatting sqref="C63">
    <cfRule type="cellIs" dxfId="1286" priority="1287" stopIfTrue="1" operator="lessThan">
      <formula>$C$67</formula>
    </cfRule>
  </conditionalFormatting>
  <conditionalFormatting sqref="D63">
    <cfRule type="cellIs" dxfId="1285" priority="1286" stopIfTrue="1" operator="lessThan">
      <formula>$D$67</formula>
    </cfRule>
  </conditionalFormatting>
  <conditionalFormatting sqref="G63">
    <cfRule type="cellIs" dxfId="1284" priority="1285" stopIfTrue="1" operator="lessThan">
      <formula>$F$63</formula>
    </cfRule>
  </conditionalFormatting>
  <conditionalFormatting sqref="I63">
    <cfRule type="cellIs" dxfId="1283" priority="1284" stopIfTrue="1" operator="lessThan">
      <formula>$H$63</formula>
    </cfRule>
  </conditionalFormatting>
  <conditionalFormatting sqref="K63">
    <cfRule type="cellIs" dxfId="1282" priority="1283" stopIfTrue="1" operator="lessThan">
      <formula>$J$63</formula>
    </cfRule>
  </conditionalFormatting>
  <conditionalFormatting sqref="C70">
    <cfRule type="cellIs" dxfId="1281" priority="1282" stopIfTrue="1" operator="lessThan">
      <formula>$C$74</formula>
    </cfRule>
  </conditionalFormatting>
  <conditionalFormatting sqref="D70">
    <cfRule type="cellIs" dxfId="1280" priority="1281" stopIfTrue="1" operator="lessThan">
      <formula>$D$74</formula>
    </cfRule>
  </conditionalFormatting>
  <conditionalFormatting sqref="G70">
    <cfRule type="cellIs" dxfId="1279" priority="1280" stopIfTrue="1" operator="lessThan">
      <formula>$F$70</formula>
    </cfRule>
  </conditionalFormatting>
  <conditionalFormatting sqref="I70">
    <cfRule type="cellIs" dxfId="1278" priority="1279" stopIfTrue="1" operator="lessThan">
      <formula>$H$70</formula>
    </cfRule>
  </conditionalFormatting>
  <conditionalFormatting sqref="K70">
    <cfRule type="cellIs" dxfId="1277" priority="1278" stopIfTrue="1" operator="lessThan">
      <formula>$J$70</formula>
    </cfRule>
  </conditionalFormatting>
  <conditionalFormatting sqref="C71">
    <cfRule type="cellIs" dxfId="1276" priority="1277" stopIfTrue="1" operator="lessThan">
      <formula>$C$75</formula>
    </cfRule>
  </conditionalFormatting>
  <conditionalFormatting sqref="D71">
    <cfRule type="cellIs" dxfId="1275" priority="1276" stopIfTrue="1" operator="lessThan">
      <formula>$D$75</formula>
    </cfRule>
  </conditionalFormatting>
  <conditionalFormatting sqref="G71">
    <cfRule type="cellIs" dxfId="1274" priority="1275" stopIfTrue="1" operator="lessThan">
      <formula>$F$71</formula>
    </cfRule>
  </conditionalFormatting>
  <conditionalFormatting sqref="I71">
    <cfRule type="cellIs" dxfId="1273" priority="1274" stopIfTrue="1" operator="lessThan">
      <formula>$H$71</formula>
    </cfRule>
  </conditionalFormatting>
  <conditionalFormatting sqref="K71">
    <cfRule type="cellIs" dxfId="1272" priority="1273" stopIfTrue="1" operator="lessThan">
      <formula>$J$71</formula>
    </cfRule>
  </conditionalFormatting>
  <conditionalFormatting sqref="C78">
    <cfRule type="cellIs" dxfId="1271" priority="1272" stopIfTrue="1" operator="lessThan">
      <formula>$C$82</formula>
    </cfRule>
  </conditionalFormatting>
  <conditionalFormatting sqref="D78">
    <cfRule type="cellIs" dxfId="1270" priority="1271" stopIfTrue="1" operator="lessThan">
      <formula>$D$82</formula>
    </cfRule>
  </conditionalFormatting>
  <conditionalFormatting sqref="G78">
    <cfRule type="cellIs" dxfId="1269" priority="1270" stopIfTrue="1" operator="lessThan">
      <formula>$F$78</formula>
    </cfRule>
  </conditionalFormatting>
  <conditionalFormatting sqref="I78">
    <cfRule type="cellIs" dxfId="1268" priority="1269" stopIfTrue="1" operator="lessThan">
      <formula>$H$78</formula>
    </cfRule>
  </conditionalFormatting>
  <conditionalFormatting sqref="K78">
    <cfRule type="cellIs" dxfId="1267" priority="1268" stopIfTrue="1" operator="lessThan">
      <formula>$J$78</formula>
    </cfRule>
  </conditionalFormatting>
  <conditionalFormatting sqref="C79">
    <cfRule type="cellIs" dxfId="1266" priority="1267" stopIfTrue="1" operator="lessThan">
      <formula>$C$83</formula>
    </cfRule>
  </conditionalFormatting>
  <conditionalFormatting sqref="D79">
    <cfRule type="cellIs" dxfId="1265" priority="1266" stopIfTrue="1" operator="lessThan">
      <formula>$D$83</formula>
    </cfRule>
  </conditionalFormatting>
  <conditionalFormatting sqref="G79">
    <cfRule type="cellIs" dxfId="1264" priority="1265" stopIfTrue="1" operator="lessThan">
      <formula>$F$79</formula>
    </cfRule>
  </conditionalFormatting>
  <conditionalFormatting sqref="I79">
    <cfRule type="cellIs" dxfId="1263" priority="1264" stopIfTrue="1" operator="lessThan">
      <formula>$H$79</formula>
    </cfRule>
  </conditionalFormatting>
  <conditionalFormatting sqref="K79">
    <cfRule type="cellIs" dxfId="1262" priority="1263" stopIfTrue="1" operator="lessThan">
      <formula>$J$79</formula>
    </cfRule>
  </conditionalFormatting>
  <conditionalFormatting sqref="C86">
    <cfRule type="cellIs" dxfId="1261" priority="1262" stopIfTrue="1" operator="lessThan">
      <formula>$C$90</formula>
    </cfRule>
  </conditionalFormatting>
  <conditionalFormatting sqref="D86">
    <cfRule type="cellIs" dxfId="1260" priority="1261" stopIfTrue="1" operator="lessThan">
      <formula>$D$90</formula>
    </cfRule>
  </conditionalFormatting>
  <conditionalFormatting sqref="G86">
    <cfRule type="cellIs" dxfId="1259" priority="1260" stopIfTrue="1" operator="lessThan">
      <formula>$F$86</formula>
    </cfRule>
  </conditionalFormatting>
  <conditionalFormatting sqref="I86">
    <cfRule type="cellIs" dxfId="1258" priority="1259" stopIfTrue="1" operator="lessThan">
      <formula>$H$86</formula>
    </cfRule>
  </conditionalFormatting>
  <conditionalFormatting sqref="K86">
    <cfRule type="cellIs" dxfId="1257" priority="1258" stopIfTrue="1" operator="lessThan">
      <formula>$J$86</formula>
    </cfRule>
  </conditionalFormatting>
  <conditionalFormatting sqref="C87">
    <cfRule type="cellIs" dxfId="1256" priority="1257" stopIfTrue="1" operator="lessThan">
      <formula>$C$91</formula>
    </cfRule>
  </conditionalFormatting>
  <conditionalFormatting sqref="D87">
    <cfRule type="cellIs" dxfId="1255" priority="1256" stopIfTrue="1" operator="lessThan">
      <formula>$D$91</formula>
    </cfRule>
  </conditionalFormatting>
  <conditionalFormatting sqref="G87">
    <cfRule type="cellIs" dxfId="1254" priority="1255" stopIfTrue="1" operator="lessThan">
      <formula>$F$87</formula>
    </cfRule>
  </conditionalFormatting>
  <conditionalFormatting sqref="I87">
    <cfRule type="cellIs" dxfId="1253" priority="1254" stopIfTrue="1" operator="lessThan">
      <formula>$H$87</formula>
    </cfRule>
  </conditionalFormatting>
  <conditionalFormatting sqref="K87">
    <cfRule type="cellIs" dxfId="1252" priority="1253" stopIfTrue="1" operator="lessThan">
      <formula>$J$87</formula>
    </cfRule>
  </conditionalFormatting>
  <conditionalFormatting sqref="C94">
    <cfRule type="cellIs" dxfId="1251" priority="1252" stopIfTrue="1" operator="lessThan">
      <formula>$C$98</formula>
    </cfRule>
  </conditionalFormatting>
  <conditionalFormatting sqref="D94">
    <cfRule type="cellIs" dxfId="1250" priority="1251" stopIfTrue="1" operator="lessThan">
      <formula>$D$98</formula>
    </cfRule>
  </conditionalFormatting>
  <conditionalFormatting sqref="G94">
    <cfRule type="cellIs" dxfId="1249" priority="1250" stopIfTrue="1" operator="lessThan">
      <formula>$F$94</formula>
    </cfRule>
  </conditionalFormatting>
  <conditionalFormatting sqref="I94">
    <cfRule type="cellIs" dxfId="1248" priority="1249" stopIfTrue="1" operator="lessThan">
      <formula>$H$94</formula>
    </cfRule>
  </conditionalFormatting>
  <conditionalFormatting sqref="K94">
    <cfRule type="cellIs" dxfId="1247" priority="1248" stopIfTrue="1" operator="lessThan">
      <formula>$J$94</formula>
    </cfRule>
  </conditionalFormatting>
  <conditionalFormatting sqref="C95">
    <cfRule type="cellIs" dxfId="1246" priority="1247" stopIfTrue="1" operator="lessThan">
      <formula>$C$99</formula>
    </cfRule>
  </conditionalFormatting>
  <conditionalFormatting sqref="D95">
    <cfRule type="cellIs" dxfId="1245" priority="1246" stopIfTrue="1" operator="lessThan">
      <formula>$D$99</formula>
    </cfRule>
  </conditionalFormatting>
  <conditionalFormatting sqref="G95">
    <cfRule type="cellIs" dxfId="1244" priority="1245" stopIfTrue="1" operator="lessThan">
      <formula>$F$95</formula>
    </cfRule>
  </conditionalFormatting>
  <conditionalFormatting sqref="I95">
    <cfRule type="cellIs" dxfId="1243" priority="1244" stopIfTrue="1" operator="lessThan">
      <formula>$H$95</formula>
    </cfRule>
  </conditionalFormatting>
  <conditionalFormatting sqref="K95">
    <cfRule type="cellIs" dxfId="1242" priority="1243" stopIfTrue="1" operator="lessThan">
      <formula>$J$95</formula>
    </cfRule>
  </conditionalFormatting>
  <conditionalFormatting sqref="C102">
    <cfRule type="cellIs" dxfId="1241" priority="1242" stopIfTrue="1" operator="lessThan">
      <formula>$C$106</formula>
    </cfRule>
  </conditionalFormatting>
  <conditionalFormatting sqref="D102">
    <cfRule type="cellIs" dxfId="1240" priority="1241" stopIfTrue="1" operator="lessThan">
      <formula>$D$106</formula>
    </cfRule>
  </conditionalFormatting>
  <conditionalFormatting sqref="G102">
    <cfRule type="cellIs" dxfId="1239" priority="1240" stopIfTrue="1" operator="lessThan">
      <formula>$F$102</formula>
    </cfRule>
  </conditionalFormatting>
  <conditionalFormatting sqref="I102">
    <cfRule type="cellIs" dxfId="1238" priority="1239" stopIfTrue="1" operator="lessThan">
      <formula>$H$102</formula>
    </cfRule>
  </conditionalFormatting>
  <conditionalFormatting sqref="K102">
    <cfRule type="cellIs" dxfId="1237" priority="1238" stopIfTrue="1" operator="lessThan">
      <formula>$J$102</formula>
    </cfRule>
  </conditionalFormatting>
  <conditionalFormatting sqref="C103">
    <cfRule type="cellIs" dxfId="1236" priority="1237" stopIfTrue="1" operator="lessThan">
      <formula>$C$107</formula>
    </cfRule>
  </conditionalFormatting>
  <conditionalFormatting sqref="D103">
    <cfRule type="cellIs" dxfId="1235" priority="1236" stopIfTrue="1" operator="lessThan">
      <formula>$D$107</formula>
    </cfRule>
  </conditionalFormatting>
  <conditionalFormatting sqref="G103">
    <cfRule type="cellIs" dxfId="1234" priority="1235" stopIfTrue="1" operator="lessThan">
      <formula>$F$103</formula>
    </cfRule>
  </conditionalFormatting>
  <conditionalFormatting sqref="I103">
    <cfRule type="cellIs" dxfId="1233" priority="1234" stopIfTrue="1" operator="lessThan">
      <formula>$H$103</formula>
    </cfRule>
  </conditionalFormatting>
  <conditionalFormatting sqref="K103">
    <cfRule type="cellIs" dxfId="1232" priority="1233" stopIfTrue="1" operator="lessThan">
      <formula>$J$103</formula>
    </cfRule>
  </conditionalFormatting>
  <conditionalFormatting sqref="C110">
    <cfRule type="cellIs" dxfId="1231" priority="1232" stopIfTrue="1" operator="lessThan">
      <formula>$C$114</formula>
    </cfRule>
  </conditionalFormatting>
  <conditionalFormatting sqref="D110">
    <cfRule type="cellIs" dxfId="1230" priority="1231" stopIfTrue="1" operator="lessThan">
      <formula>$D$114</formula>
    </cfRule>
  </conditionalFormatting>
  <conditionalFormatting sqref="G110">
    <cfRule type="cellIs" dxfId="1229" priority="1230" stopIfTrue="1" operator="lessThan">
      <formula>$F$110</formula>
    </cfRule>
  </conditionalFormatting>
  <conditionalFormatting sqref="I110">
    <cfRule type="cellIs" dxfId="1228" priority="1229" stopIfTrue="1" operator="lessThan">
      <formula>$H$110</formula>
    </cfRule>
  </conditionalFormatting>
  <conditionalFormatting sqref="K110">
    <cfRule type="cellIs" dxfId="1227" priority="1228" stopIfTrue="1" operator="lessThan">
      <formula>$J$110</formula>
    </cfRule>
  </conditionalFormatting>
  <conditionalFormatting sqref="C111">
    <cfRule type="cellIs" dxfId="1226" priority="1227" stopIfTrue="1" operator="lessThan">
      <formula>$C$115</formula>
    </cfRule>
  </conditionalFormatting>
  <conditionalFormatting sqref="D111">
    <cfRule type="cellIs" dxfId="1225" priority="1226" stopIfTrue="1" operator="lessThan">
      <formula>$D$115</formula>
    </cfRule>
  </conditionalFormatting>
  <conditionalFormatting sqref="G111">
    <cfRule type="cellIs" dxfId="1224" priority="1225" stopIfTrue="1" operator="lessThan">
      <formula>$F$111</formula>
    </cfRule>
  </conditionalFormatting>
  <conditionalFormatting sqref="I111">
    <cfRule type="cellIs" dxfId="1223" priority="1224" stopIfTrue="1" operator="lessThan">
      <formula>$H$111</formula>
    </cfRule>
  </conditionalFormatting>
  <conditionalFormatting sqref="K111">
    <cfRule type="cellIs" dxfId="1222" priority="1223" stopIfTrue="1" operator="lessThan">
      <formula>$J$111</formula>
    </cfRule>
  </conditionalFormatting>
  <conditionalFormatting sqref="C118">
    <cfRule type="cellIs" dxfId="1221" priority="1222" stopIfTrue="1" operator="lessThan">
      <formula>$C$122</formula>
    </cfRule>
  </conditionalFormatting>
  <conditionalFormatting sqref="D118">
    <cfRule type="cellIs" dxfId="1220" priority="1221" stopIfTrue="1" operator="lessThan">
      <formula>$D$122</formula>
    </cfRule>
  </conditionalFormatting>
  <conditionalFormatting sqref="G118">
    <cfRule type="cellIs" dxfId="1219" priority="1220" stopIfTrue="1" operator="lessThan">
      <formula>$F$118</formula>
    </cfRule>
  </conditionalFormatting>
  <conditionalFormatting sqref="I118">
    <cfRule type="cellIs" dxfId="1218" priority="1219" stopIfTrue="1" operator="lessThan">
      <formula>$H$118</formula>
    </cfRule>
  </conditionalFormatting>
  <conditionalFormatting sqref="K118">
    <cfRule type="cellIs" dxfId="1217" priority="1218" stopIfTrue="1" operator="lessThan">
      <formula>$J$118</formula>
    </cfRule>
  </conditionalFormatting>
  <conditionalFormatting sqref="C119">
    <cfRule type="cellIs" dxfId="1216" priority="1217" stopIfTrue="1" operator="lessThan">
      <formula>$C$123</formula>
    </cfRule>
  </conditionalFormatting>
  <conditionalFormatting sqref="D119">
    <cfRule type="cellIs" dxfId="1215" priority="1216" stopIfTrue="1" operator="lessThan">
      <formula>$D$123</formula>
    </cfRule>
  </conditionalFormatting>
  <conditionalFormatting sqref="G119">
    <cfRule type="cellIs" dxfId="1214" priority="1215" stopIfTrue="1" operator="lessThan">
      <formula>$F$119</formula>
    </cfRule>
  </conditionalFormatting>
  <conditionalFormatting sqref="I119">
    <cfRule type="cellIs" dxfId="1213" priority="1214" stopIfTrue="1" operator="lessThan">
      <formula>$H$119</formula>
    </cfRule>
  </conditionalFormatting>
  <conditionalFormatting sqref="K119">
    <cfRule type="cellIs" dxfId="1212" priority="1213" stopIfTrue="1" operator="lessThan">
      <formula>$J$119</formula>
    </cfRule>
  </conditionalFormatting>
  <conditionalFormatting sqref="C126">
    <cfRule type="cellIs" dxfId="1211" priority="1212" stopIfTrue="1" operator="lessThan">
      <formula>$C$130</formula>
    </cfRule>
  </conditionalFormatting>
  <conditionalFormatting sqref="D126">
    <cfRule type="cellIs" dxfId="1210" priority="1211" stopIfTrue="1" operator="lessThan">
      <formula>$D$130</formula>
    </cfRule>
  </conditionalFormatting>
  <conditionalFormatting sqref="G126">
    <cfRule type="cellIs" dxfId="1209" priority="1210" stopIfTrue="1" operator="lessThan">
      <formula>$F$126</formula>
    </cfRule>
  </conditionalFormatting>
  <conditionalFormatting sqref="I126">
    <cfRule type="cellIs" dxfId="1208" priority="1209" stopIfTrue="1" operator="lessThan">
      <formula>$H$126</formula>
    </cfRule>
  </conditionalFormatting>
  <conditionalFormatting sqref="K126">
    <cfRule type="cellIs" dxfId="1207" priority="1208" stopIfTrue="1" operator="lessThan">
      <formula>$J$126</formula>
    </cfRule>
  </conditionalFormatting>
  <conditionalFormatting sqref="C127">
    <cfRule type="cellIs" dxfId="1206" priority="1207" stopIfTrue="1" operator="lessThan">
      <formula>$C$131</formula>
    </cfRule>
  </conditionalFormatting>
  <conditionalFormatting sqref="D127">
    <cfRule type="cellIs" dxfId="1205" priority="1206" stopIfTrue="1" operator="lessThan">
      <formula>$D$131</formula>
    </cfRule>
  </conditionalFormatting>
  <conditionalFormatting sqref="G127">
    <cfRule type="cellIs" dxfId="1204" priority="1205" stopIfTrue="1" operator="lessThan">
      <formula>$F$127</formula>
    </cfRule>
  </conditionalFormatting>
  <conditionalFormatting sqref="I127">
    <cfRule type="cellIs" dxfId="1203" priority="1204" stopIfTrue="1" operator="lessThan">
      <formula>$H$127</formula>
    </cfRule>
  </conditionalFormatting>
  <conditionalFormatting sqref="K127">
    <cfRule type="cellIs" dxfId="1202" priority="1203" stopIfTrue="1" operator="lessThan">
      <formula>$J$127</formula>
    </cfRule>
  </conditionalFormatting>
  <conditionalFormatting sqref="C134">
    <cfRule type="cellIs" dxfId="1201" priority="1202" stopIfTrue="1" operator="lessThan">
      <formula>$C$138</formula>
    </cfRule>
  </conditionalFormatting>
  <conditionalFormatting sqref="D134">
    <cfRule type="cellIs" dxfId="1200" priority="1201" stopIfTrue="1" operator="lessThan">
      <formula>$D$138</formula>
    </cfRule>
  </conditionalFormatting>
  <conditionalFormatting sqref="G134">
    <cfRule type="cellIs" dxfId="1199" priority="1200" stopIfTrue="1" operator="lessThan">
      <formula>$F$134</formula>
    </cfRule>
  </conditionalFormatting>
  <conditionalFormatting sqref="I134">
    <cfRule type="cellIs" dxfId="1198" priority="1199" stopIfTrue="1" operator="lessThan">
      <formula>$H$134</formula>
    </cfRule>
  </conditionalFormatting>
  <conditionalFormatting sqref="K134">
    <cfRule type="cellIs" dxfId="1197" priority="1198" stopIfTrue="1" operator="lessThan">
      <formula>$J$134</formula>
    </cfRule>
  </conditionalFormatting>
  <conditionalFormatting sqref="C135">
    <cfRule type="cellIs" dxfId="1196" priority="1197" stopIfTrue="1" operator="lessThan">
      <formula>$C$139</formula>
    </cfRule>
  </conditionalFormatting>
  <conditionalFormatting sqref="D135">
    <cfRule type="cellIs" dxfId="1195" priority="1196" stopIfTrue="1" operator="lessThan">
      <formula>$D$139</formula>
    </cfRule>
  </conditionalFormatting>
  <conditionalFormatting sqref="G135">
    <cfRule type="cellIs" dxfId="1194" priority="1195" stopIfTrue="1" operator="lessThan">
      <formula>$F$135</formula>
    </cfRule>
  </conditionalFormatting>
  <conditionalFormatting sqref="I135">
    <cfRule type="cellIs" dxfId="1193" priority="1194" stopIfTrue="1" operator="lessThan">
      <formula>$H$135</formula>
    </cfRule>
  </conditionalFormatting>
  <conditionalFormatting sqref="K135">
    <cfRule type="cellIs" dxfId="1192" priority="1193" stopIfTrue="1" operator="lessThan">
      <formula>$J$135</formula>
    </cfRule>
  </conditionalFormatting>
  <conditionalFormatting sqref="C142">
    <cfRule type="cellIs" dxfId="1191" priority="1192" stopIfTrue="1" operator="lessThan">
      <formula>$C$146</formula>
    </cfRule>
  </conditionalFormatting>
  <conditionalFormatting sqref="D142">
    <cfRule type="cellIs" dxfId="1190" priority="1191" stopIfTrue="1" operator="lessThan">
      <formula>$D$146</formula>
    </cfRule>
  </conditionalFormatting>
  <conditionalFormatting sqref="G142">
    <cfRule type="cellIs" dxfId="1189" priority="1190" stopIfTrue="1" operator="lessThan">
      <formula>$F$142</formula>
    </cfRule>
  </conditionalFormatting>
  <conditionalFormatting sqref="I142">
    <cfRule type="cellIs" dxfId="1188" priority="1189" stopIfTrue="1" operator="lessThan">
      <formula>$H$142</formula>
    </cfRule>
  </conditionalFormatting>
  <conditionalFormatting sqref="K142">
    <cfRule type="cellIs" dxfId="1187" priority="1188" stopIfTrue="1" operator="lessThan">
      <formula>$J$142</formula>
    </cfRule>
  </conditionalFormatting>
  <conditionalFormatting sqref="C143">
    <cfRule type="cellIs" dxfId="1186" priority="1187" stopIfTrue="1" operator="lessThan">
      <formula>$C$147</formula>
    </cfRule>
  </conditionalFormatting>
  <conditionalFormatting sqref="D143">
    <cfRule type="cellIs" dxfId="1185" priority="1186" stopIfTrue="1" operator="lessThan">
      <formula>$D$147</formula>
    </cfRule>
  </conditionalFormatting>
  <conditionalFormatting sqref="G143">
    <cfRule type="cellIs" dxfId="1184" priority="1185" stopIfTrue="1" operator="lessThan">
      <formula>$F$143</formula>
    </cfRule>
  </conditionalFormatting>
  <conditionalFormatting sqref="I143">
    <cfRule type="cellIs" dxfId="1183" priority="1184" stopIfTrue="1" operator="lessThan">
      <formula>$H$143</formula>
    </cfRule>
  </conditionalFormatting>
  <conditionalFormatting sqref="K143">
    <cfRule type="cellIs" dxfId="1182" priority="1183" stopIfTrue="1" operator="lessThan">
      <formula>$J$143</formula>
    </cfRule>
  </conditionalFormatting>
  <conditionalFormatting sqref="C150">
    <cfRule type="cellIs" dxfId="1181" priority="1182" stopIfTrue="1" operator="lessThan">
      <formula>$C$154</formula>
    </cfRule>
  </conditionalFormatting>
  <conditionalFormatting sqref="D150">
    <cfRule type="cellIs" dxfId="1180" priority="1181" stopIfTrue="1" operator="lessThan">
      <formula>$D$154</formula>
    </cfRule>
  </conditionalFormatting>
  <conditionalFormatting sqref="G150">
    <cfRule type="cellIs" dxfId="1179" priority="1180" stopIfTrue="1" operator="lessThan">
      <formula>$F$150</formula>
    </cfRule>
  </conditionalFormatting>
  <conditionalFormatting sqref="I150">
    <cfRule type="cellIs" dxfId="1178" priority="1179" stopIfTrue="1" operator="lessThan">
      <formula>$H$150</formula>
    </cfRule>
  </conditionalFormatting>
  <conditionalFormatting sqref="K150">
    <cfRule type="cellIs" dxfId="1177" priority="1178" stopIfTrue="1" operator="lessThan">
      <formula>$J$150</formula>
    </cfRule>
  </conditionalFormatting>
  <conditionalFormatting sqref="C151">
    <cfRule type="cellIs" dxfId="1176" priority="1177" stopIfTrue="1" operator="lessThan">
      <formula>$C$155</formula>
    </cfRule>
  </conditionalFormatting>
  <conditionalFormatting sqref="D151">
    <cfRule type="cellIs" dxfId="1175" priority="1176" stopIfTrue="1" operator="lessThan">
      <formula>$D$155</formula>
    </cfRule>
  </conditionalFormatting>
  <conditionalFormatting sqref="G151">
    <cfRule type="cellIs" dxfId="1174" priority="1175" stopIfTrue="1" operator="lessThan">
      <formula>$F$151</formula>
    </cfRule>
  </conditionalFormatting>
  <conditionalFormatting sqref="I151">
    <cfRule type="cellIs" dxfId="1173" priority="1174" stopIfTrue="1" operator="lessThan">
      <formula>$H$151</formula>
    </cfRule>
  </conditionalFormatting>
  <conditionalFormatting sqref="K151">
    <cfRule type="cellIs" dxfId="1172" priority="1173" stopIfTrue="1" operator="lessThan">
      <formula>$J$151</formula>
    </cfRule>
  </conditionalFormatting>
  <conditionalFormatting sqref="C158">
    <cfRule type="cellIs" dxfId="1171" priority="1172" stopIfTrue="1" operator="lessThan">
      <formula>$C$162</formula>
    </cfRule>
  </conditionalFormatting>
  <conditionalFormatting sqref="D158">
    <cfRule type="cellIs" dxfId="1170" priority="1171" stopIfTrue="1" operator="lessThan">
      <formula>$D$162</formula>
    </cfRule>
  </conditionalFormatting>
  <conditionalFormatting sqref="G158">
    <cfRule type="cellIs" dxfId="1169" priority="1170" stopIfTrue="1" operator="lessThan">
      <formula>$F$158</formula>
    </cfRule>
  </conditionalFormatting>
  <conditionalFormatting sqref="I158">
    <cfRule type="cellIs" dxfId="1168" priority="1169" stopIfTrue="1" operator="lessThan">
      <formula>$H$158</formula>
    </cfRule>
  </conditionalFormatting>
  <conditionalFormatting sqref="K158">
    <cfRule type="cellIs" dxfId="1167" priority="1168" stopIfTrue="1" operator="lessThan">
      <formula>$J$158</formula>
    </cfRule>
  </conditionalFormatting>
  <conditionalFormatting sqref="C159">
    <cfRule type="cellIs" dxfId="1166" priority="1167" stopIfTrue="1" operator="lessThan">
      <formula>$C$163</formula>
    </cfRule>
  </conditionalFormatting>
  <conditionalFormatting sqref="D159">
    <cfRule type="cellIs" dxfId="1165" priority="1166" stopIfTrue="1" operator="lessThan">
      <formula>$D$163</formula>
    </cfRule>
  </conditionalFormatting>
  <conditionalFormatting sqref="G159">
    <cfRule type="cellIs" dxfId="1164" priority="1165" stopIfTrue="1" operator="lessThan">
      <formula>$F$159</formula>
    </cfRule>
  </conditionalFormatting>
  <conditionalFormatting sqref="I159">
    <cfRule type="cellIs" dxfId="1163" priority="1164" stopIfTrue="1" operator="lessThan">
      <formula>$H$159</formula>
    </cfRule>
  </conditionalFormatting>
  <conditionalFormatting sqref="K159">
    <cfRule type="cellIs" dxfId="1162" priority="1163" stopIfTrue="1" operator="lessThan">
      <formula>$J$159</formula>
    </cfRule>
  </conditionalFormatting>
  <conditionalFormatting sqref="C166">
    <cfRule type="cellIs" dxfId="1161" priority="1162" stopIfTrue="1" operator="lessThan">
      <formula>$C$170</formula>
    </cfRule>
  </conditionalFormatting>
  <conditionalFormatting sqref="D166">
    <cfRule type="cellIs" dxfId="1160" priority="1161" stopIfTrue="1" operator="lessThan">
      <formula>$D$170</formula>
    </cfRule>
  </conditionalFormatting>
  <conditionalFormatting sqref="G166">
    <cfRule type="cellIs" dxfId="1159" priority="1160" stopIfTrue="1" operator="lessThan">
      <formula>$F$166</formula>
    </cfRule>
  </conditionalFormatting>
  <conditionalFormatting sqref="I166">
    <cfRule type="cellIs" dxfId="1158" priority="1159" stopIfTrue="1" operator="lessThan">
      <formula>$H$166</formula>
    </cfRule>
  </conditionalFormatting>
  <conditionalFormatting sqref="K166">
    <cfRule type="cellIs" dxfId="1157" priority="1158" stopIfTrue="1" operator="lessThan">
      <formula>$J$166</formula>
    </cfRule>
  </conditionalFormatting>
  <conditionalFormatting sqref="C167">
    <cfRule type="cellIs" dxfId="1156" priority="1157" stopIfTrue="1" operator="lessThan">
      <formula>$C$171</formula>
    </cfRule>
  </conditionalFormatting>
  <conditionalFormatting sqref="D167">
    <cfRule type="cellIs" dxfId="1155" priority="1156" stopIfTrue="1" operator="lessThan">
      <formula>$D$171</formula>
    </cfRule>
  </conditionalFormatting>
  <conditionalFormatting sqref="G167">
    <cfRule type="cellIs" dxfId="1154" priority="1155" stopIfTrue="1" operator="lessThan">
      <formula>$F$167</formula>
    </cfRule>
  </conditionalFormatting>
  <conditionalFormatting sqref="I167">
    <cfRule type="cellIs" dxfId="1153" priority="1154" stopIfTrue="1" operator="lessThan">
      <formula>$H$167</formula>
    </cfRule>
  </conditionalFormatting>
  <conditionalFormatting sqref="K167">
    <cfRule type="cellIs" dxfId="1152" priority="1153" stopIfTrue="1" operator="lessThan">
      <formula>$J$167</formula>
    </cfRule>
  </conditionalFormatting>
  <conditionalFormatting sqref="C174">
    <cfRule type="cellIs" dxfId="1151" priority="1152" stopIfTrue="1" operator="lessThan">
      <formula>$C$178</formula>
    </cfRule>
  </conditionalFormatting>
  <conditionalFormatting sqref="D174">
    <cfRule type="cellIs" dxfId="1150" priority="1151" stopIfTrue="1" operator="lessThan">
      <formula>$D$178</formula>
    </cfRule>
  </conditionalFormatting>
  <conditionalFormatting sqref="G174">
    <cfRule type="cellIs" dxfId="1149" priority="1150" stopIfTrue="1" operator="lessThan">
      <formula>$F$174</formula>
    </cfRule>
  </conditionalFormatting>
  <conditionalFormatting sqref="I174">
    <cfRule type="cellIs" dxfId="1148" priority="1149" stopIfTrue="1" operator="lessThan">
      <formula>$H$174</formula>
    </cfRule>
  </conditionalFormatting>
  <conditionalFormatting sqref="K174">
    <cfRule type="cellIs" dxfId="1147" priority="1148" stopIfTrue="1" operator="lessThan">
      <formula>$J$174</formula>
    </cfRule>
  </conditionalFormatting>
  <conditionalFormatting sqref="C175">
    <cfRule type="cellIs" dxfId="1146" priority="1147" stopIfTrue="1" operator="lessThan">
      <formula>$C$179</formula>
    </cfRule>
  </conditionalFormatting>
  <conditionalFormatting sqref="D175">
    <cfRule type="cellIs" dxfId="1145" priority="1146" stopIfTrue="1" operator="lessThan">
      <formula>$D$179</formula>
    </cfRule>
  </conditionalFormatting>
  <conditionalFormatting sqref="G175">
    <cfRule type="cellIs" dxfId="1144" priority="1145" stopIfTrue="1" operator="lessThan">
      <formula>$F$175</formula>
    </cfRule>
  </conditionalFormatting>
  <conditionalFormatting sqref="I175">
    <cfRule type="cellIs" dxfId="1143" priority="1144" stopIfTrue="1" operator="lessThan">
      <formula>$H$175</formula>
    </cfRule>
  </conditionalFormatting>
  <conditionalFormatting sqref="K175">
    <cfRule type="cellIs" dxfId="1142" priority="1143" stopIfTrue="1" operator="lessThan">
      <formula>$J$175</formula>
    </cfRule>
  </conditionalFormatting>
  <conditionalFormatting sqref="C182">
    <cfRule type="cellIs" dxfId="1141" priority="1142" stopIfTrue="1" operator="lessThan">
      <formula>$C$186</formula>
    </cfRule>
  </conditionalFormatting>
  <conditionalFormatting sqref="D182">
    <cfRule type="cellIs" dxfId="1140" priority="1141" stopIfTrue="1" operator="lessThan">
      <formula>$D$186</formula>
    </cfRule>
  </conditionalFormatting>
  <conditionalFormatting sqref="G182">
    <cfRule type="cellIs" dxfId="1139" priority="1140" stopIfTrue="1" operator="lessThan">
      <formula>$F$182</formula>
    </cfRule>
  </conditionalFormatting>
  <conditionalFormatting sqref="I182">
    <cfRule type="cellIs" dxfId="1138" priority="1139" stopIfTrue="1" operator="lessThan">
      <formula>$H$182</formula>
    </cfRule>
  </conditionalFormatting>
  <conditionalFormatting sqref="K182">
    <cfRule type="cellIs" dxfId="1137" priority="1138" stopIfTrue="1" operator="lessThan">
      <formula>$J$182</formula>
    </cfRule>
  </conditionalFormatting>
  <conditionalFormatting sqref="C183">
    <cfRule type="cellIs" dxfId="1136" priority="1137" stopIfTrue="1" operator="lessThan">
      <formula>$C$187</formula>
    </cfRule>
  </conditionalFormatting>
  <conditionalFormatting sqref="D183">
    <cfRule type="cellIs" dxfId="1135" priority="1136" stopIfTrue="1" operator="lessThan">
      <formula>$D$187</formula>
    </cfRule>
  </conditionalFormatting>
  <conditionalFormatting sqref="G183">
    <cfRule type="cellIs" dxfId="1134" priority="1135" stopIfTrue="1" operator="lessThan">
      <formula>$F$183</formula>
    </cfRule>
  </conditionalFormatting>
  <conditionalFormatting sqref="I183">
    <cfRule type="cellIs" dxfId="1133" priority="1134" stopIfTrue="1" operator="lessThan">
      <formula>$H$183</formula>
    </cfRule>
  </conditionalFormatting>
  <conditionalFormatting sqref="K183">
    <cfRule type="cellIs" dxfId="1132" priority="1133" stopIfTrue="1" operator="lessThan">
      <formula>$J$183</formula>
    </cfRule>
  </conditionalFormatting>
  <conditionalFormatting sqref="C190">
    <cfRule type="cellIs" dxfId="1131" priority="1132" stopIfTrue="1" operator="lessThan">
      <formula>$C$194</formula>
    </cfRule>
  </conditionalFormatting>
  <conditionalFormatting sqref="D190">
    <cfRule type="cellIs" dxfId="1130" priority="1131" stopIfTrue="1" operator="lessThan">
      <formula>$D$194</formula>
    </cfRule>
  </conditionalFormatting>
  <conditionalFormatting sqref="G190">
    <cfRule type="cellIs" dxfId="1129" priority="1130" stopIfTrue="1" operator="lessThan">
      <formula>$F$190</formula>
    </cfRule>
  </conditionalFormatting>
  <conditionalFormatting sqref="I190">
    <cfRule type="cellIs" dxfId="1128" priority="1129" stopIfTrue="1" operator="lessThan">
      <formula>$H$190</formula>
    </cfRule>
  </conditionalFormatting>
  <conditionalFormatting sqref="K190">
    <cfRule type="cellIs" dxfId="1127" priority="1128" stopIfTrue="1" operator="lessThan">
      <formula>$J$190</formula>
    </cfRule>
  </conditionalFormatting>
  <conditionalFormatting sqref="C191">
    <cfRule type="cellIs" dxfId="1126" priority="1127" stopIfTrue="1" operator="lessThan">
      <formula>$C$195</formula>
    </cfRule>
  </conditionalFormatting>
  <conditionalFormatting sqref="D191">
    <cfRule type="cellIs" dxfId="1125" priority="1126" stopIfTrue="1" operator="lessThan">
      <formula>$D$195</formula>
    </cfRule>
  </conditionalFormatting>
  <conditionalFormatting sqref="G191">
    <cfRule type="cellIs" dxfId="1124" priority="1125" stopIfTrue="1" operator="lessThan">
      <formula>$F$191</formula>
    </cfRule>
  </conditionalFormatting>
  <conditionalFormatting sqref="I191">
    <cfRule type="cellIs" dxfId="1123" priority="1124" stopIfTrue="1" operator="lessThan">
      <formula>$H$191</formula>
    </cfRule>
  </conditionalFormatting>
  <conditionalFormatting sqref="K191">
    <cfRule type="cellIs" dxfId="1122" priority="1123" stopIfTrue="1" operator="lessThan">
      <formula>$J$191</formula>
    </cfRule>
  </conditionalFormatting>
  <conditionalFormatting sqref="C198">
    <cfRule type="cellIs" dxfId="1121" priority="1122" stopIfTrue="1" operator="lessThan">
      <formula>$C$202</formula>
    </cfRule>
  </conditionalFormatting>
  <conditionalFormatting sqref="D198">
    <cfRule type="cellIs" dxfId="1120" priority="1121" stopIfTrue="1" operator="lessThan">
      <formula>$D$202</formula>
    </cfRule>
  </conditionalFormatting>
  <conditionalFormatting sqref="G198">
    <cfRule type="cellIs" dxfId="1119" priority="1120" stopIfTrue="1" operator="lessThan">
      <formula>$F$198</formula>
    </cfRule>
  </conditionalFormatting>
  <conditionalFormatting sqref="I198">
    <cfRule type="cellIs" dxfId="1118" priority="1119" stopIfTrue="1" operator="lessThan">
      <formula>$H$198</formula>
    </cfRule>
  </conditionalFormatting>
  <conditionalFormatting sqref="K198">
    <cfRule type="cellIs" dxfId="1117" priority="1118" stopIfTrue="1" operator="lessThan">
      <formula>$J$198</formula>
    </cfRule>
  </conditionalFormatting>
  <conditionalFormatting sqref="C199">
    <cfRule type="cellIs" dxfId="1116" priority="1117" stopIfTrue="1" operator="lessThan">
      <formula>$C$203</formula>
    </cfRule>
  </conditionalFormatting>
  <conditionalFormatting sqref="D199">
    <cfRule type="cellIs" dxfId="1115" priority="1116" stopIfTrue="1" operator="lessThan">
      <formula>$D$203</formula>
    </cfRule>
  </conditionalFormatting>
  <conditionalFormatting sqref="G199">
    <cfRule type="cellIs" dxfId="1114" priority="1115" stopIfTrue="1" operator="lessThan">
      <formula>$F$199</formula>
    </cfRule>
  </conditionalFormatting>
  <conditionalFormatting sqref="I199">
    <cfRule type="cellIs" dxfId="1113" priority="1114" stopIfTrue="1" operator="lessThan">
      <formula>$H$199</formula>
    </cfRule>
  </conditionalFormatting>
  <conditionalFormatting sqref="K199">
    <cfRule type="cellIs" dxfId="1112" priority="1113" stopIfTrue="1" operator="lessThan">
      <formula>$J$199</formula>
    </cfRule>
  </conditionalFormatting>
  <conditionalFormatting sqref="C206">
    <cfRule type="cellIs" dxfId="1111" priority="1112" stopIfTrue="1" operator="lessThan">
      <formula>$C$210</formula>
    </cfRule>
  </conditionalFormatting>
  <conditionalFormatting sqref="D206">
    <cfRule type="cellIs" dxfId="1110" priority="1111" stopIfTrue="1" operator="lessThan">
      <formula>$D$210</formula>
    </cfRule>
  </conditionalFormatting>
  <conditionalFormatting sqref="G206">
    <cfRule type="cellIs" dxfId="1109" priority="1110" stopIfTrue="1" operator="lessThan">
      <formula>$F$206</formula>
    </cfRule>
  </conditionalFormatting>
  <conditionalFormatting sqref="I206">
    <cfRule type="cellIs" dxfId="1108" priority="1109" stopIfTrue="1" operator="lessThan">
      <formula>$H$206</formula>
    </cfRule>
  </conditionalFormatting>
  <conditionalFormatting sqref="K206">
    <cfRule type="cellIs" dxfId="1107" priority="1108" stopIfTrue="1" operator="lessThan">
      <formula>$J$206</formula>
    </cfRule>
  </conditionalFormatting>
  <conditionalFormatting sqref="C207">
    <cfRule type="cellIs" dxfId="1106" priority="1107" stopIfTrue="1" operator="lessThan">
      <formula>$C$211</formula>
    </cfRule>
  </conditionalFormatting>
  <conditionalFormatting sqref="D207">
    <cfRule type="cellIs" dxfId="1105" priority="1106" stopIfTrue="1" operator="lessThan">
      <formula>$D$211</formula>
    </cfRule>
  </conditionalFormatting>
  <conditionalFormatting sqref="G207">
    <cfRule type="cellIs" dxfId="1104" priority="1105" stopIfTrue="1" operator="lessThan">
      <formula>$F$207</formula>
    </cfRule>
  </conditionalFormatting>
  <conditionalFormatting sqref="I207">
    <cfRule type="cellIs" dxfId="1103" priority="1104" stopIfTrue="1" operator="lessThan">
      <formula>$H$207</formula>
    </cfRule>
  </conditionalFormatting>
  <conditionalFormatting sqref="K207">
    <cfRule type="cellIs" dxfId="1102" priority="1103" stopIfTrue="1" operator="lessThan">
      <formula>$J$207</formula>
    </cfRule>
  </conditionalFormatting>
  <conditionalFormatting sqref="C214">
    <cfRule type="cellIs" dxfId="1101" priority="1102" stopIfTrue="1" operator="lessThan">
      <formula>$C$218</formula>
    </cfRule>
  </conditionalFormatting>
  <conditionalFormatting sqref="D214">
    <cfRule type="cellIs" dxfId="1100" priority="1101" stopIfTrue="1" operator="lessThan">
      <formula>$D$218</formula>
    </cfRule>
  </conditionalFormatting>
  <conditionalFormatting sqref="G214">
    <cfRule type="cellIs" dxfId="1099" priority="1100" stopIfTrue="1" operator="lessThan">
      <formula>$F$214</formula>
    </cfRule>
  </conditionalFormatting>
  <conditionalFormatting sqref="I214">
    <cfRule type="cellIs" dxfId="1098" priority="1099" stopIfTrue="1" operator="lessThan">
      <formula>$H$214</formula>
    </cfRule>
  </conditionalFormatting>
  <conditionalFormatting sqref="K214">
    <cfRule type="cellIs" dxfId="1097" priority="1098" stopIfTrue="1" operator="lessThan">
      <formula>$J$214</formula>
    </cfRule>
  </conditionalFormatting>
  <conditionalFormatting sqref="C215">
    <cfRule type="cellIs" dxfId="1096" priority="1097" stopIfTrue="1" operator="lessThan">
      <formula>$C$219</formula>
    </cfRule>
  </conditionalFormatting>
  <conditionalFormatting sqref="D215">
    <cfRule type="cellIs" dxfId="1095" priority="1096" stopIfTrue="1" operator="lessThan">
      <formula>$D$219</formula>
    </cfRule>
  </conditionalFormatting>
  <conditionalFormatting sqref="G215">
    <cfRule type="cellIs" dxfId="1094" priority="1095" stopIfTrue="1" operator="lessThan">
      <formula>$F$215</formula>
    </cfRule>
  </conditionalFormatting>
  <conditionalFormatting sqref="I215">
    <cfRule type="cellIs" dxfId="1093" priority="1094" stopIfTrue="1" operator="lessThan">
      <formula>$H$215</formula>
    </cfRule>
  </conditionalFormatting>
  <conditionalFormatting sqref="K215">
    <cfRule type="cellIs" dxfId="1092" priority="1093" stopIfTrue="1" operator="lessThan">
      <formula>$J$215</formula>
    </cfRule>
  </conditionalFormatting>
  <conditionalFormatting sqref="C222">
    <cfRule type="cellIs" dxfId="1091" priority="1092" stopIfTrue="1" operator="lessThan">
      <formula>$C$226</formula>
    </cfRule>
  </conditionalFormatting>
  <conditionalFormatting sqref="D222">
    <cfRule type="cellIs" dxfId="1090" priority="1091" stopIfTrue="1" operator="lessThan">
      <formula>$D$226</formula>
    </cfRule>
  </conditionalFormatting>
  <conditionalFormatting sqref="G222">
    <cfRule type="cellIs" dxfId="1089" priority="1090" stopIfTrue="1" operator="lessThan">
      <formula>$F$222</formula>
    </cfRule>
  </conditionalFormatting>
  <conditionalFormatting sqref="I222">
    <cfRule type="cellIs" dxfId="1088" priority="1089" stopIfTrue="1" operator="lessThan">
      <formula>$H$222</formula>
    </cfRule>
  </conditionalFormatting>
  <conditionalFormatting sqref="K222">
    <cfRule type="cellIs" dxfId="1087" priority="1088" stopIfTrue="1" operator="lessThan">
      <formula>$J$222</formula>
    </cfRule>
  </conditionalFormatting>
  <conditionalFormatting sqref="C223">
    <cfRule type="cellIs" dxfId="1086" priority="1087" stopIfTrue="1" operator="lessThan">
      <formula>$C$227</formula>
    </cfRule>
  </conditionalFormatting>
  <conditionalFormatting sqref="D223">
    <cfRule type="cellIs" dxfId="1085" priority="1086" stopIfTrue="1" operator="lessThan">
      <formula>$D$227</formula>
    </cfRule>
  </conditionalFormatting>
  <conditionalFormatting sqref="G223">
    <cfRule type="cellIs" dxfId="1084" priority="1085" stopIfTrue="1" operator="lessThan">
      <formula>$F$223</formula>
    </cfRule>
  </conditionalFormatting>
  <conditionalFormatting sqref="I223">
    <cfRule type="cellIs" dxfId="1083" priority="1084" stopIfTrue="1" operator="lessThan">
      <formula>$H$223</formula>
    </cfRule>
  </conditionalFormatting>
  <conditionalFormatting sqref="K223">
    <cfRule type="cellIs" dxfId="1082" priority="1083" stopIfTrue="1" operator="lessThan">
      <formula>$J$223</formula>
    </cfRule>
  </conditionalFormatting>
  <conditionalFormatting sqref="C230">
    <cfRule type="cellIs" dxfId="1081" priority="1082" stopIfTrue="1" operator="lessThan">
      <formula>$C$234</formula>
    </cfRule>
  </conditionalFormatting>
  <conditionalFormatting sqref="D230">
    <cfRule type="cellIs" dxfId="1080" priority="1081" stopIfTrue="1" operator="lessThan">
      <formula>$D$234</formula>
    </cfRule>
  </conditionalFormatting>
  <conditionalFormatting sqref="G230">
    <cfRule type="cellIs" dxfId="1079" priority="1080" stopIfTrue="1" operator="lessThan">
      <formula>$F$230</formula>
    </cfRule>
  </conditionalFormatting>
  <conditionalFormatting sqref="I230">
    <cfRule type="cellIs" dxfId="1078" priority="1079" stopIfTrue="1" operator="lessThan">
      <formula>$H$230</formula>
    </cfRule>
  </conditionalFormatting>
  <conditionalFormatting sqref="K230">
    <cfRule type="cellIs" dxfId="1077" priority="1078" stopIfTrue="1" operator="lessThan">
      <formula>$J$230</formula>
    </cfRule>
  </conditionalFormatting>
  <conditionalFormatting sqref="C231">
    <cfRule type="cellIs" dxfId="1076" priority="1077" stopIfTrue="1" operator="lessThan">
      <formula>$C$235</formula>
    </cfRule>
  </conditionalFormatting>
  <conditionalFormatting sqref="D231">
    <cfRule type="cellIs" dxfId="1075" priority="1076" stopIfTrue="1" operator="lessThan">
      <formula>$D$235</formula>
    </cfRule>
  </conditionalFormatting>
  <conditionalFormatting sqref="G231">
    <cfRule type="cellIs" dxfId="1074" priority="1075" stopIfTrue="1" operator="lessThan">
      <formula>$F$231</formula>
    </cfRule>
  </conditionalFormatting>
  <conditionalFormatting sqref="I231">
    <cfRule type="cellIs" dxfId="1073" priority="1074" stopIfTrue="1" operator="lessThan">
      <formula>$H$231</formula>
    </cfRule>
  </conditionalFormatting>
  <conditionalFormatting sqref="K231">
    <cfRule type="cellIs" dxfId="1072" priority="1073" stopIfTrue="1" operator="lessThan">
      <formula>$J$231</formula>
    </cfRule>
  </conditionalFormatting>
  <conditionalFormatting sqref="C238">
    <cfRule type="cellIs" dxfId="1071" priority="1072" stopIfTrue="1" operator="lessThan">
      <formula>$C$242</formula>
    </cfRule>
  </conditionalFormatting>
  <conditionalFormatting sqref="D238">
    <cfRule type="cellIs" dxfId="1070" priority="1071" stopIfTrue="1" operator="lessThan">
      <formula>$D$242</formula>
    </cfRule>
  </conditionalFormatting>
  <conditionalFormatting sqref="G238">
    <cfRule type="cellIs" dxfId="1069" priority="1070" stopIfTrue="1" operator="lessThan">
      <formula>$F$238</formula>
    </cfRule>
  </conditionalFormatting>
  <conditionalFormatting sqref="I238">
    <cfRule type="cellIs" dxfId="1068" priority="1069" stopIfTrue="1" operator="lessThan">
      <formula>$H$238</formula>
    </cfRule>
  </conditionalFormatting>
  <conditionalFormatting sqref="K238">
    <cfRule type="cellIs" dxfId="1067" priority="1068" stopIfTrue="1" operator="lessThan">
      <formula>$J$238</formula>
    </cfRule>
  </conditionalFormatting>
  <conditionalFormatting sqref="C239">
    <cfRule type="cellIs" dxfId="1066" priority="1067" stopIfTrue="1" operator="lessThan">
      <formula>$C$243</formula>
    </cfRule>
  </conditionalFormatting>
  <conditionalFormatting sqref="D239">
    <cfRule type="cellIs" dxfId="1065" priority="1066" stopIfTrue="1" operator="lessThan">
      <formula>$D$243</formula>
    </cfRule>
  </conditionalFormatting>
  <conditionalFormatting sqref="G239">
    <cfRule type="cellIs" dxfId="1064" priority="1065" stopIfTrue="1" operator="lessThan">
      <formula>$F$239</formula>
    </cfRule>
  </conditionalFormatting>
  <conditionalFormatting sqref="I239">
    <cfRule type="cellIs" dxfId="1063" priority="1064" stopIfTrue="1" operator="lessThan">
      <formula>$H$239</formula>
    </cfRule>
  </conditionalFormatting>
  <conditionalFormatting sqref="K239">
    <cfRule type="cellIs" dxfId="1062" priority="1063" stopIfTrue="1" operator="lessThan">
      <formula>$J$239</formula>
    </cfRule>
  </conditionalFormatting>
  <conditionalFormatting sqref="C246">
    <cfRule type="cellIs" dxfId="1061" priority="1062" stopIfTrue="1" operator="lessThan">
      <formula>$C$250</formula>
    </cfRule>
  </conditionalFormatting>
  <conditionalFormatting sqref="D246">
    <cfRule type="cellIs" dxfId="1060" priority="1061" stopIfTrue="1" operator="lessThan">
      <formula>$D$250</formula>
    </cfRule>
  </conditionalFormatting>
  <conditionalFormatting sqref="G246">
    <cfRule type="cellIs" dxfId="1059" priority="1060" stopIfTrue="1" operator="lessThan">
      <formula>$F$246</formula>
    </cfRule>
  </conditionalFormatting>
  <conditionalFormatting sqref="I246">
    <cfRule type="cellIs" dxfId="1058" priority="1059" stopIfTrue="1" operator="lessThan">
      <formula>$H$246</formula>
    </cfRule>
  </conditionalFormatting>
  <conditionalFormatting sqref="K246">
    <cfRule type="cellIs" dxfId="1057" priority="1058" stopIfTrue="1" operator="lessThan">
      <formula>$J$246</formula>
    </cfRule>
  </conditionalFormatting>
  <conditionalFormatting sqref="C247">
    <cfRule type="cellIs" dxfId="1056" priority="1057" stopIfTrue="1" operator="lessThan">
      <formula>$C$251</formula>
    </cfRule>
  </conditionalFormatting>
  <conditionalFormatting sqref="D247">
    <cfRule type="cellIs" dxfId="1055" priority="1056" stopIfTrue="1" operator="lessThan">
      <formula>$D$251</formula>
    </cfRule>
  </conditionalFormatting>
  <conditionalFormatting sqref="G247">
    <cfRule type="cellIs" dxfId="1054" priority="1055" stopIfTrue="1" operator="lessThan">
      <formula>$F$247</formula>
    </cfRule>
  </conditionalFormatting>
  <conditionalFormatting sqref="I247">
    <cfRule type="cellIs" dxfId="1053" priority="1054" stopIfTrue="1" operator="lessThan">
      <formula>$H$247</formula>
    </cfRule>
  </conditionalFormatting>
  <conditionalFormatting sqref="K247">
    <cfRule type="cellIs" dxfId="1052" priority="1053" stopIfTrue="1" operator="lessThan">
      <formula>$J$247</formula>
    </cfRule>
  </conditionalFormatting>
  <conditionalFormatting sqref="C254">
    <cfRule type="cellIs" dxfId="1051" priority="1052" stopIfTrue="1" operator="lessThan">
      <formula>$C$258</formula>
    </cfRule>
  </conditionalFormatting>
  <conditionalFormatting sqref="D254">
    <cfRule type="cellIs" dxfId="1050" priority="1051" stopIfTrue="1" operator="lessThan">
      <formula>$D$258</formula>
    </cfRule>
  </conditionalFormatting>
  <conditionalFormatting sqref="G254">
    <cfRule type="cellIs" dxfId="1049" priority="1050" stopIfTrue="1" operator="lessThan">
      <formula>$F$254</formula>
    </cfRule>
  </conditionalFormatting>
  <conditionalFormatting sqref="I254">
    <cfRule type="cellIs" dxfId="1048" priority="1049" stopIfTrue="1" operator="lessThan">
      <formula>$H$254</formula>
    </cfRule>
  </conditionalFormatting>
  <conditionalFormatting sqref="K254">
    <cfRule type="cellIs" dxfId="1047" priority="1048" stopIfTrue="1" operator="lessThan">
      <formula>$J$254</formula>
    </cfRule>
  </conditionalFormatting>
  <conditionalFormatting sqref="C255">
    <cfRule type="cellIs" dxfId="1046" priority="1047" stopIfTrue="1" operator="lessThan">
      <formula>$C$259</formula>
    </cfRule>
  </conditionalFormatting>
  <conditionalFormatting sqref="D255">
    <cfRule type="cellIs" dxfId="1045" priority="1046" stopIfTrue="1" operator="lessThan">
      <formula>$D$259</formula>
    </cfRule>
  </conditionalFormatting>
  <conditionalFormatting sqref="G255">
    <cfRule type="cellIs" dxfId="1044" priority="1045" stopIfTrue="1" operator="lessThan">
      <formula>$F$255</formula>
    </cfRule>
  </conditionalFormatting>
  <conditionalFormatting sqref="I255">
    <cfRule type="cellIs" dxfId="1043" priority="1044" stopIfTrue="1" operator="lessThan">
      <formula>$H$255</formula>
    </cfRule>
  </conditionalFormatting>
  <conditionalFormatting sqref="K255">
    <cfRule type="cellIs" dxfId="1042" priority="1043" stopIfTrue="1" operator="lessThan">
      <formula>$J$255</formula>
    </cfRule>
  </conditionalFormatting>
  <conditionalFormatting sqref="C262">
    <cfRule type="cellIs" dxfId="1041" priority="1042" stopIfTrue="1" operator="lessThan">
      <formula>$C$266</formula>
    </cfRule>
  </conditionalFormatting>
  <conditionalFormatting sqref="D262">
    <cfRule type="cellIs" dxfId="1040" priority="1041" stopIfTrue="1" operator="lessThan">
      <formula>$D$266</formula>
    </cfRule>
  </conditionalFormatting>
  <conditionalFormatting sqref="G262">
    <cfRule type="cellIs" dxfId="1039" priority="1040" stopIfTrue="1" operator="lessThan">
      <formula>$F$262</formula>
    </cfRule>
  </conditionalFormatting>
  <conditionalFormatting sqref="I262">
    <cfRule type="cellIs" dxfId="1038" priority="1039" stopIfTrue="1" operator="lessThan">
      <formula>$H$262</formula>
    </cfRule>
  </conditionalFormatting>
  <conditionalFormatting sqref="K262">
    <cfRule type="cellIs" dxfId="1037" priority="1038" stopIfTrue="1" operator="lessThan">
      <formula>$J$262</formula>
    </cfRule>
  </conditionalFormatting>
  <conditionalFormatting sqref="C263">
    <cfRule type="cellIs" dxfId="1036" priority="1037" stopIfTrue="1" operator="lessThan">
      <formula>$C$267</formula>
    </cfRule>
  </conditionalFormatting>
  <conditionalFormatting sqref="D263">
    <cfRule type="cellIs" dxfId="1035" priority="1036" stopIfTrue="1" operator="lessThan">
      <formula>$D$267</formula>
    </cfRule>
  </conditionalFormatting>
  <conditionalFormatting sqref="G263">
    <cfRule type="cellIs" dxfId="1034" priority="1035" stopIfTrue="1" operator="lessThan">
      <formula>$F$263</formula>
    </cfRule>
  </conditionalFormatting>
  <conditionalFormatting sqref="I263">
    <cfRule type="cellIs" dxfId="1033" priority="1034" stopIfTrue="1" operator="lessThan">
      <formula>$H$263</formula>
    </cfRule>
  </conditionalFormatting>
  <conditionalFormatting sqref="K263">
    <cfRule type="cellIs" dxfId="1032" priority="1033" stopIfTrue="1" operator="lessThan">
      <formula>$J$263</formula>
    </cfRule>
  </conditionalFormatting>
  <conditionalFormatting sqref="C270">
    <cfRule type="cellIs" dxfId="1031" priority="1032" stopIfTrue="1" operator="lessThan">
      <formula>$C$274</formula>
    </cfRule>
  </conditionalFormatting>
  <conditionalFormatting sqref="D270">
    <cfRule type="cellIs" dxfId="1030" priority="1031" stopIfTrue="1" operator="lessThan">
      <formula>$D$274</formula>
    </cfRule>
  </conditionalFormatting>
  <conditionalFormatting sqref="G270">
    <cfRule type="cellIs" dxfId="1029" priority="1030" stopIfTrue="1" operator="lessThan">
      <formula>$F$270</formula>
    </cfRule>
  </conditionalFormatting>
  <conditionalFormatting sqref="I270">
    <cfRule type="cellIs" dxfId="1028" priority="1029" stopIfTrue="1" operator="lessThan">
      <formula>$H$270</formula>
    </cfRule>
  </conditionalFormatting>
  <conditionalFormatting sqref="K270">
    <cfRule type="cellIs" dxfId="1027" priority="1028" stopIfTrue="1" operator="lessThan">
      <formula>$J$270</formula>
    </cfRule>
  </conditionalFormatting>
  <conditionalFormatting sqref="C271">
    <cfRule type="cellIs" dxfId="1026" priority="1027" stopIfTrue="1" operator="lessThan">
      <formula>$C$275</formula>
    </cfRule>
  </conditionalFormatting>
  <conditionalFormatting sqref="D271">
    <cfRule type="cellIs" dxfId="1025" priority="1026" stopIfTrue="1" operator="lessThan">
      <formula>$D$275</formula>
    </cfRule>
  </conditionalFormatting>
  <conditionalFormatting sqref="G271">
    <cfRule type="cellIs" dxfId="1024" priority="1025" stopIfTrue="1" operator="lessThan">
      <formula>$F$271</formula>
    </cfRule>
  </conditionalFormatting>
  <conditionalFormatting sqref="I271">
    <cfRule type="cellIs" dxfId="1023" priority="1024" stopIfTrue="1" operator="lessThan">
      <formula>$H$271</formula>
    </cfRule>
  </conditionalFormatting>
  <conditionalFormatting sqref="K271">
    <cfRule type="cellIs" dxfId="1022" priority="1023" stopIfTrue="1" operator="lessThan">
      <formula>$J$271</formula>
    </cfRule>
  </conditionalFormatting>
  <conditionalFormatting sqref="C278">
    <cfRule type="cellIs" dxfId="1021" priority="1022" stopIfTrue="1" operator="lessThan">
      <formula>$C$282</formula>
    </cfRule>
  </conditionalFormatting>
  <conditionalFormatting sqref="D278">
    <cfRule type="cellIs" dxfId="1020" priority="1021" stopIfTrue="1" operator="lessThan">
      <formula>$D$282</formula>
    </cfRule>
  </conditionalFormatting>
  <conditionalFormatting sqref="G278">
    <cfRule type="cellIs" dxfId="1019" priority="1020" stopIfTrue="1" operator="lessThan">
      <formula>$F$278</formula>
    </cfRule>
  </conditionalFormatting>
  <conditionalFormatting sqref="I278">
    <cfRule type="cellIs" dxfId="1018" priority="1019" stopIfTrue="1" operator="lessThan">
      <formula>$H$278</formula>
    </cfRule>
  </conditionalFormatting>
  <conditionalFormatting sqref="K278">
    <cfRule type="cellIs" dxfId="1017" priority="1018" stopIfTrue="1" operator="lessThan">
      <formula>$J$278</formula>
    </cfRule>
  </conditionalFormatting>
  <conditionalFormatting sqref="C279">
    <cfRule type="cellIs" dxfId="1016" priority="1017" stopIfTrue="1" operator="lessThan">
      <formula>$C$283</formula>
    </cfRule>
  </conditionalFormatting>
  <conditionalFormatting sqref="D279">
    <cfRule type="cellIs" dxfId="1015" priority="1016" stopIfTrue="1" operator="lessThan">
      <formula>$D$283</formula>
    </cfRule>
  </conditionalFormatting>
  <conditionalFormatting sqref="G279">
    <cfRule type="cellIs" dxfId="1014" priority="1015" stopIfTrue="1" operator="lessThan">
      <formula>$F$279</formula>
    </cfRule>
  </conditionalFormatting>
  <conditionalFormatting sqref="I279">
    <cfRule type="cellIs" dxfId="1013" priority="1014" stopIfTrue="1" operator="lessThan">
      <formula>$H$279</formula>
    </cfRule>
  </conditionalFormatting>
  <conditionalFormatting sqref="K279">
    <cfRule type="cellIs" dxfId="1012" priority="1013" stopIfTrue="1" operator="lessThan">
      <formula>$J$279</formula>
    </cfRule>
  </conditionalFormatting>
  <conditionalFormatting sqref="C286">
    <cfRule type="cellIs" dxfId="1011" priority="1012" stopIfTrue="1" operator="lessThan">
      <formula>$C$290</formula>
    </cfRule>
  </conditionalFormatting>
  <conditionalFormatting sqref="D286">
    <cfRule type="cellIs" dxfId="1010" priority="1011" stopIfTrue="1" operator="lessThan">
      <formula>$D$290</formula>
    </cfRule>
  </conditionalFormatting>
  <conditionalFormatting sqref="G286">
    <cfRule type="cellIs" dxfId="1009" priority="1010" stopIfTrue="1" operator="lessThan">
      <formula>$F$286</formula>
    </cfRule>
  </conditionalFormatting>
  <conditionalFormatting sqref="I286">
    <cfRule type="cellIs" dxfId="1008" priority="1009" stopIfTrue="1" operator="lessThan">
      <formula>$H$286</formula>
    </cfRule>
  </conditionalFormatting>
  <conditionalFormatting sqref="K286">
    <cfRule type="cellIs" dxfId="1007" priority="1008" stopIfTrue="1" operator="lessThan">
      <formula>$J$286</formula>
    </cfRule>
  </conditionalFormatting>
  <conditionalFormatting sqref="C287">
    <cfRule type="cellIs" dxfId="1006" priority="1007" stopIfTrue="1" operator="lessThan">
      <formula>$C$291</formula>
    </cfRule>
  </conditionalFormatting>
  <conditionalFormatting sqref="D287">
    <cfRule type="cellIs" dxfId="1005" priority="1006" stopIfTrue="1" operator="lessThan">
      <formula>$D$291</formula>
    </cfRule>
  </conditionalFormatting>
  <conditionalFormatting sqref="G287">
    <cfRule type="cellIs" dxfId="1004" priority="1005" stopIfTrue="1" operator="lessThan">
      <formula>$F$287</formula>
    </cfRule>
  </conditionalFormatting>
  <conditionalFormatting sqref="I287">
    <cfRule type="cellIs" dxfId="1003" priority="1004" stopIfTrue="1" operator="lessThan">
      <formula>$H$287</formula>
    </cfRule>
  </conditionalFormatting>
  <conditionalFormatting sqref="K287">
    <cfRule type="cellIs" dxfId="1002" priority="1003" stopIfTrue="1" operator="lessThan">
      <formula>$J$287</formula>
    </cfRule>
  </conditionalFormatting>
  <conditionalFormatting sqref="C294">
    <cfRule type="cellIs" dxfId="1001" priority="1002" stopIfTrue="1" operator="lessThan">
      <formula>$C$298</formula>
    </cfRule>
  </conditionalFormatting>
  <conditionalFormatting sqref="D294">
    <cfRule type="cellIs" dxfId="1000" priority="1001" stopIfTrue="1" operator="lessThan">
      <formula>$D$298</formula>
    </cfRule>
  </conditionalFormatting>
  <conditionalFormatting sqref="G294">
    <cfRule type="cellIs" dxfId="999" priority="1000" stopIfTrue="1" operator="lessThan">
      <formula>$F$294</formula>
    </cfRule>
  </conditionalFormatting>
  <conditionalFormatting sqref="I294">
    <cfRule type="cellIs" dxfId="998" priority="999" stopIfTrue="1" operator="lessThan">
      <formula>$H$294</formula>
    </cfRule>
  </conditionalFormatting>
  <conditionalFormatting sqref="K294">
    <cfRule type="cellIs" dxfId="997" priority="998" stopIfTrue="1" operator="lessThan">
      <formula>$J$294</formula>
    </cfRule>
  </conditionalFormatting>
  <conditionalFormatting sqref="C295">
    <cfRule type="cellIs" dxfId="996" priority="997" stopIfTrue="1" operator="lessThan">
      <formula>$C$299</formula>
    </cfRule>
  </conditionalFormatting>
  <conditionalFormatting sqref="D295">
    <cfRule type="cellIs" dxfId="995" priority="996" stopIfTrue="1" operator="lessThan">
      <formula>$D$299</formula>
    </cfRule>
  </conditionalFormatting>
  <conditionalFormatting sqref="G295">
    <cfRule type="cellIs" dxfId="994" priority="995" stopIfTrue="1" operator="lessThan">
      <formula>$F$295</formula>
    </cfRule>
  </conditionalFormatting>
  <conditionalFormatting sqref="I295">
    <cfRule type="cellIs" dxfId="993" priority="994" stopIfTrue="1" operator="lessThan">
      <formula>$H$295</formula>
    </cfRule>
  </conditionalFormatting>
  <conditionalFormatting sqref="K295">
    <cfRule type="cellIs" dxfId="992" priority="993" stopIfTrue="1" operator="lessThan">
      <formula>$J$295</formula>
    </cfRule>
  </conditionalFormatting>
  <conditionalFormatting sqref="C302">
    <cfRule type="cellIs" dxfId="991" priority="992" stopIfTrue="1" operator="lessThan">
      <formula>$C$306</formula>
    </cfRule>
  </conditionalFormatting>
  <conditionalFormatting sqref="D302">
    <cfRule type="cellIs" dxfId="990" priority="991" stopIfTrue="1" operator="lessThan">
      <formula>$D$306</formula>
    </cfRule>
  </conditionalFormatting>
  <conditionalFormatting sqref="G302">
    <cfRule type="cellIs" dxfId="989" priority="990" stopIfTrue="1" operator="lessThan">
      <formula>$F$302</formula>
    </cfRule>
  </conditionalFormatting>
  <conditionalFormatting sqref="I302">
    <cfRule type="cellIs" dxfId="988" priority="989" stopIfTrue="1" operator="lessThan">
      <formula>$H$302</formula>
    </cfRule>
  </conditionalFormatting>
  <conditionalFormatting sqref="K302">
    <cfRule type="cellIs" dxfId="987" priority="988" stopIfTrue="1" operator="lessThan">
      <formula>$J$302</formula>
    </cfRule>
  </conditionalFormatting>
  <conditionalFormatting sqref="C303">
    <cfRule type="cellIs" dxfId="986" priority="987" stopIfTrue="1" operator="lessThan">
      <formula>$C$307</formula>
    </cfRule>
  </conditionalFormatting>
  <conditionalFormatting sqref="D303">
    <cfRule type="cellIs" dxfId="985" priority="986" stopIfTrue="1" operator="lessThan">
      <formula>$D$307</formula>
    </cfRule>
  </conditionalFormatting>
  <conditionalFormatting sqref="G303">
    <cfRule type="cellIs" dxfId="984" priority="985" stopIfTrue="1" operator="lessThan">
      <formula>$F$303</formula>
    </cfRule>
  </conditionalFormatting>
  <conditionalFormatting sqref="I303">
    <cfRule type="cellIs" dxfId="983" priority="984" stopIfTrue="1" operator="lessThan">
      <formula>$H$303</formula>
    </cfRule>
  </conditionalFormatting>
  <conditionalFormatting sqref="K303">
    <cfRule type="cellIs" dxfId="982" priority="983" stopIfTrue="1" operator="lessThan">
      <formula>$J$303</formula>
    </cfRule>
  </conditionalFormatting>
  <conditionalFormatting sqref="C310">
    <cfRule type="cellIs" dxfId="981" priority="982" stopIfTrue="1" operator="lessThan">
      <formula>$C$314</formula>
    </cfRule>
  </conditionalFormatting>
  <conditionalFormatting sqref="D310">
    <cfRule type="cellIs" dxfId="980" priority="981" stopIfTrue="1" operator="lessThan">
      <formula>$D$314</formula>
    </cfRule>
  </conditionalFormatting>
  <conditionalFormatting sqref="G310">
    <cfRule type="cellIs" dxfId="979" priority="980" stopIfTrue="1" operator="lessThan">
      <formula>$F$310</formula>
    </cfRule>
  </conditionalFormatting>
  <conditionalFormatting sqref="I310">
    <cfRule type="cellIs" dxfId="978" priority="979" stopIfTrue="1" operator="lessThan">
      <formula>$H$310</formula>
    </cfRule>
  </conditionalFormatting>
  <conditionalFormatting sqref="K310">
    <cfRule type="cellIs" dxfId="977" priority="978" stopIfTrue="1" operator="lessThan">
      <formula>$J$310</formula>
    </cfRule>
  </conditionalFormatting>
  <conditionalFormatting sqref="C311">
    <cfRule type="cellIs" dxfId="976" priority="977" stopIfTrue="1" operator="lessThan">
      <formula>$C$315</formula>
    </cfRule>
  </conditionalFormatting>
  <conditionalFormatting sqref="D311">
    <cfRule type="cellIs" dxfId="975" priority="976" stopIfTrue="1" operator="lessThan">
      <formula>$D$315</formula>
    </cfRule>
  </conditionalFormatting>
  <conditionalFormatting sqref="G311">
    <cfRule type="cellIs" dxfId="974" priority="975" stopIfTrue="1" operator="lessThan">
      <formula>$F$311</formula>
    </cfRule>
  </conditionalFormatting>
  <conditionalFormatting sqref="I311">
    <cfRule type="cellIs" dxfId="973" priority="974" stopIfTrue="1" operator="lessThan">
      <formula>$H$311</formula>
    </cfRule>
  </conditionalFormatting>
  <conditionalFormatting sqref="K311">
    <cfRule type="cellIs" dxfId="972" priority="973" stopIfTrue="1" operator="lessThan">
      <formula>$J$311</formula>
    </cfRule>
  </conditionalFormatting>
  <conditionalFormatting sqref="C318">
    <cfRule type="cellIs" dxfId="971" priority="972" stopIfTrue="1" operator="lessThan">
      <formula>$C$322</formula>
    </cfRule>
  </conditionalFormatting>
  <conditionalFormatting sqref="D318">
    <cfRule type="cellIs" dxfId="970" priority="971" stopIfTrue="1" operator="lessThan">
      <formula>$D$322</formula>
    </cfRule>
  </conditionalFormatting>
  <conditionalFormatting sqref="G318">
    <cfRule type="cellIs" dxfId="969" priority="970" stopIfTrue="1" operator="lessThan">
      <formula>$F$318</formula>
    </cfRule>
  </conditionalFormatting>
  <conditionalFormatting sqref="I318">
    <cfRule type="cellIs" dxfId="968" priority="969" stopIfTrue="1" operator="lessThan">
      <formula>$H$318</formula>
    </cfRule>
  </conditionalFormatting>
  <conditionalFormatting sqref="K318">
    <cfRule type="cellIs" dxfId="967" priority="968" stopIfTrue="1" operator="lessThan">
      <formula>$J$318</formula>
    </cfRule>
  </conditionalFormatting>
  <conditionalFormatting sqref="C319">
    <cfRule type="cellIs" dxfId="966" priority="967" stopIfTrue="1" operator="lessThan">
      <formula>$C$323</formula>
    </cfRule>
  </conditionalFormatting>
  <conditionalFormatting sqref="D319">
    <cfRule type="cellIs" dxfId="965" priority="966" stopIfTrue="1" operator="lessThan">
      <formula>$D$323</formula>
    </cfRule>
  </conditionalFormatting>
  <conditionalFormatting sqref="G319">
    <cfRule type="cellIs" dxfId="964" priority="965" stopIfTrue="1" operator="lessThan">
      <formula>$F$319</formula>
    </cfRule>
  </conditionalFormatting>
  <conditionalFormatting sqref="I319">
    <cfRule type="cellIs" dxfId="963" priority="964" stopIfTrue="1" operator="lessThan">
      <formula>$H$319</formula>
    </cfRule>
  </conditionalFormatting>
  <conditionalFormatting sqref="K319">
    <cfRule type="cellIs" dxfId="962" priority="963" stopIfTrue="1" operator="lessThan">
      <formula>$J$319</formula>
    </cfRule>
  </conditionalFormatting>
  <conditionalFormatting sqref="C326">
    <cfRule type="cellIs" dxfId="961" priority="962" stopIfTrue="1" operator="lessThan">
      <formula>$C$330</formula>
    </cfRule>
  </conditionalFormatting>
  <conditionalFormatting sqref="D326">
    <cfRule type="cellIs" dxfId="960" priority="961" stopIfTrue="1" operator="lessThan">
      <formula>$D$330</formula>
    </cfRule>
  </conditionalFormatting>
  <conditionalFormatting sqref="G326">
    <cfRule type="cellIs" dxfId="959" priority="960" stopIfTrue="1" operator="lessThan">
      <formula>$F$326</formula>
    </cfRule>
  </conditionalFormatting>
  <conditionalFormatting sqref="I326">
    <cfRule type="cellIs" dxfId="958" priority="959" stopIfTrue="1" operator="lessThan">
      <formula>$H$326</formula>
    </cfRule>
  </conditionalFormatting>
  <conditionalFormatting sqref="K326">
    <cfRule type="cellIs" dxfId="957" priority="958" stopIfTrue="1" operator="lessThan">
      <formula>$J$326</formula>
    </cfRule>
  </conditionalFormatting>
  <conditionalFormatting sqref="C327">
    <cfRule type="cellIs" dxfId="956" priority="957" stopIfTrue="1" operator="lessThan">
      <formula>$C$331</formula>
    </cfRule>
  </conditionalFormatting>
  <conditionalFormatting sqref="D327">
    <cfRule type="cellIs" dxfId="955" priority="956" stopIfTrue="1" operator="lessThan">
      <formula>$D$331</formula>
    </cfRule>
  </conditionalFormatting>
  <conditionalFormatting sqref="G327">
    <cfRule type="cellIs" dxfId="954" priority="955" stopIfTrue="1" operator="lessThan">
      <formula>$F$327</formula>
    </cfRule>
  </conditionalFormatting>
  <conditionalFormatting sqref="I327">
    <cfRule type="cellIs" dxfId="953" priority="954" stopIfTrue="1" operator="lessThan">
      <formula>$H$327</formula>
    </cfRule>
  </conditionalFormatting>
  <conditionalFormatting sqref="K327">
    <cfRule type="cellIs" dxfId="952" priority="953" stopIfTrue="1" operator="lessThan">
      <formula>$J$327</formula>
    </cfRule>
  </conditionalFormatting>
  <conditionalFormatting sqref="C334">
    <cfRule type="cellIs" dxfId="951" priority="952" stopIfTrue="1" operator="lessThan">
      <formula>$C$338</formula>
    </cfRule>
  </conditionalFormatting>
  <conditionalFormatting sqref="D334">
    <cfRule type="cellIs" dxfId="950" priority="951" stopIfTrue="1" operator="lessThan">
      <formula>$D$338</formula>
    </cfRule>
  </conditionalFormatting>
  <conditionalFormatting sqref="G334">
    <cfRule type="cellIs" dxfId="949" priority="950" stopIfTrue="1" operator="lessThan">
      <formula>$F$334</formula>
    </cfRule>
  </conditionalFormatting>
  <conditionalFormatting sqref="I334">
    <cfRule type="cellIs" dxfId="948" priority="949" stopIfTrue="1" operator="lessThan">
      <formula>$H$334</formula>
    </cfRule>
  </conditionalFormatting>
  <conditionalFormatting sqref="K334">
    <cfRule type="cellIs" dxfId="947" priority="948" stopIfTrue="1" operator="lessThan">
      <formula>$J$334</formula>
    </cfRule>
  </conditionalFormatting>
  <conditionalFormatting sqref="C335">
    <cfRule type="cellIs" dxfId="946" priority="947" stopIfTrue="1" operator="lessThan">
      <formula>$C$339</formula>
    </cfRule>
  </conditionalFormatting>
  <conditionalFormatting sqref="D335">
    <cfRule type="cellIs" dxfId="945" priority="946" stopIfTrue="1" operator="lessThan">
      <formula>$D$339</formula>
    </cfRule>
  </conditionalFormatting>
  <conditionalFormatting sqref="G335">
    <cfRule type="cellIs" dxfId="944" priority="945" stopIfTrue="1" operator="lessThan">
      <formula>$F$335</formula>
    </cfRule>
  </conditionalFormatting>
  <conditionalFormatting sqref="I335">
    <cfRule type="cellIs" dxfId="943" priority="944" stopIfTrue="1" operator="lessThan">
      <formula>$H$335</formula>
    </cfRule>
  </conditionalFormatting>
  <conditionalFormatting sqref="K335">
    <cfRule type="cellIs" dxfId="942" priority="943" stopIfTrue="1" operator="lessThan">
      <formula>$J$335</formula>
    </cfRule>
  </conditionalFormatting>
  <conditionalFormatting sqref="C342">
    <cfRule type="cellIs" dxfId="941" priority="942" stopIfTrue="1" operator="lessThan">
      <formula>$C$346</formula>
    </cfRule>
  </conditionalFormatting>
  <conditionalFormatting sqref="D342">
    <cfRule type="cellIs" dxfId="940" priority="941" stopIfTrue="1" operator="lessThan">
      <formula>$D$346</formula>
    </cfRule>
  </conditionalFormatting>
  <conditionalFormatting sqref="G342">
    <cfRule type="cellIs" dxfId="939" priority="940" stopIfTrue="1" operator="lessThan">
      <formula>$F$342</formula>
    </cfRule>
  </conditionalFormatting>
  <conditionalFormatting sqref="I342">
    <cfRule type="cellIs" dxfId="938" priority="939" stopIfTrue="1" operator="lessThan">
      <formula>$H$342</formula>
    </cfRule>
  </conditionalFormatting>
  <conditionalFormatting sqref="K342">
    <cfRule type="cellIs" dxfId="937" priority="938" stopIfTrue="1" operator="lessThan">
      <formula>$J$342</formula>
    </cfRule>
  </conditionalFormatting>
  <conditionalFormatting sqref="C343">
    <cfRule type="cellIs" dxfId="936" priority="937" stopIfTrue="1" operator="lessThan">
      <formula>$C$347</formula>
    </cfRule>
  </conditionalFormatting>
  <conditionalFormatting sqref="D343">
    <cfRule type="cellIs" dxfId="935" priority="936" stopIfTrue="1" operator="lessThan">
      <formula>$D$347</formula>
    </cfRule>
  </conditionalFormatting>
  <conditionalFormatting sqref="G343">
    <cfRule type="cellIs" dxfId="934" priority="935" stopIfTrue="1" operator="lessThan">
      <formula>$F$343</formula>
    </cfRule>
  </conditionalFormatting>
  <conditionalFormatting sqref="I343">
    <cfRule type="cellIs" dxfId="933" priority="934" stopIfTrue="1" operator="lessThan">
      <formula>$H$343</formula>
    </cfRule>
  </conditionalFormatting>
  <conditionalFormatting sqref="K343">
    <cfRule type="cellIs" dxfId="932" priority="933" stopIfTrue="1" operator="lessThan">
      <formula>$J$343</formula>
    </cfRule>
  </conditionalFormatting>
  <conditionalFormatting sqref="C350">
    <cfRule type="cellIs" dxfId="931" priority="932" stopIfTrue="1" operator="lessThan">
      <formula>$C$354</formula>
    </cfRule>
  </conditionalFormatting>
  <conditionalFormatting sqref="D350">
    <cfRule type="cellIs" dxfId="930" priority="931" stopIfTrue="1" operator="lessThan">
      <formula>$D$354</formula>
    </cfRule>
  </conditionalFormatting>
  <conditionalFormatting sqref="G350">
    <cfRule type="cellIs" dxfId="929" priority="930" stopIfTrue="1" operator="lessThan">
      <formula>$F$350</formula>
    </cfRule>
  </conditionalFormatting>
  <conditionalFormatting sqref="I350">
    <cfRule type="cellIs" dxfId="928" priority="929" stopIfTrue="1" operator="lessThan">
      <formula>$H$350</formula>
    </cfRule>
  </conditionalFormatting>
  <conditionalFormatting sqref="K350">
    <cfRule type="cellIs" dxfId="927" priority="928" stopIfTrue="1" operator="lessThan">
      <formula>$J$350</formula>
    </cfRule>
  </conditionalFormatting>
  <conditionalFormatting sqref="C351">
    <cfRule type="cellIs" dxfId="926" priority="927" stopIfTrue="1" operator="lessThan">
      <formula>$C$355</formula>
    </cfRule>
  </conditionalFormatting>
  <conditionalFormatting sqref="D351">
    <cfRule type="cellIs" dxfId="925" priority="926" stopIfTrue="1" operator="lessThan">
      <formula>$D$355</formula>
    </cfRule>
  </conditionalFormatting>
  <conditionalFormatting sqref="G351">
    <cfRule type="cellIs" dxfId="924" priority="925" stopIfTrue="1" operator="lessThan">
      <formula>$F$351</formula>
    </cfRule>
  </conditionalFormatting>
  <conditionalFormatting sqref="I351">
    <cfRule type="cellIs" dxfId="923" priority="924" stopIfTrue="1" operator="lessThan">
      <formula>$H$351</formula>
    </cfRule>
  </conditionalFormatting>
  <conditionalFormatting sqref="K351">
    <cfRule type="cellIs" dxfId="922" priority="923" stopIfTrue="1" operator="lessThan">
      <formula>$J$351</formula>
    </cfRule>
  </conditionalFormatting>
  <conditionalFormatting sqref="C358">
    <cfRule type="cellIs" dxfId="921" priority="922" stopIfTrue="1" operator="lessThan">
      <formula>$C$362</formula>
    </cfRule>
  </conditionalFormatting>
  <conditionalFormatting sqref="D358">
    <cfRule type="cellIs" dxfId="920" priority="921" stopIfTrue="1" operator="lessThan">
      <formula>$D$362</formula>
    </cfRule>
  </conditionalFormatting>
  <conditionalFormatting sqref="G358">
    <cfRule type="cellIs" dxfId="919" priority="920" stopIfTrue="1" operator="lessThan">
      <formula>$F$358</formula>
    </cfRule>
  </conditionalFormatting>
  <conditionalFormatting sqref="I358">
    <cfRule type="cellIs" dxfId="918" priority="919" stopIfTrue="1" operator="lessThan">
      <formula>$H$358</formula>
    </cfRule>
  </conditionalFormatting>
  <conditionalFormatting sqref="K358">
    <cfRule type="cellIs" dxfId="917" priority="918" stopIfTrue="1" operator="lessThan">
      <formula>$J$358</formula>
    </cfRule>
  </conditionalFormatting>
  <conditionalFormatting sqref="C359">
    <cfRule type="cellIs" dxfId="916" priority="917" stopIfTrue="1" operator="lessThan">
      <formula>$C$363</formula>
    </cfRule>
  </conditionalFormatting>
  <conditionalFormatting sqref="D359">
    <cfRule type="cellIs" dxfId="915" priority="916" stopIfTrue="1" operator="lessThan">
      <formula>$D$363</formula>
    </cfRule>
  </conditionalFormatting>
  <conditionalFormatting sqref="G359">
    <cfRule type="cellIs" dxfId="914" priority="915" stopIfTrue="1" operator="lessThan">
      <formula>$F$359</formula>
    </cfRule>
  </conditionalFormatting>
  <conditionalFormatting sqref="I359">
    <cfRule type="cellIs" dxfId="913" priority="914" stopIfTrue="1" operator="lessThan">
      <formula>$H$359</formula>
    </cfRule>
  </conditionalFormatting>
  <conditionalFormatting sqref="K359">
    <cfRule type="cellIs" dxfId="912" priority="913" stopIfTrue="1" operator="lessThan">
      <formula>$J$359</formula>
    </cfRule>
  </conditionalFormatting>
  <conditionalFormatting sqref="C18">
    <cfRule type="cellIs" dxfId="911" priority="912" stopIfTrue="1" operator="lessThan">
      <formula>$C$18</formula>
    </cfRule>
  </conditionalFormatting>
  <conditionalFormatting sqref="C19">
    <cfRule type="cellIs" dxfId="910" priority="911" stopIfTrue="1" operator="lessThan">
      <formula>$C$19</formula>
    </cfRule>
  </conditionalFormatting>
  <conditionalFormatting sqref="D18">
    <cfRule type="cellIs" dxfId="909" priority="910" stopIfTrue="1" operator="lessThan">
      <formula>$D$18</formula>
    </cfRule>
  </conditionalFormatting>
  <conditionalFormatting sqref="D19">
    <cfRule type="cellIs" dxfId="908" priority="909" stopIfTrue="1" operator="lessThan">
      <formula>$D$19</formula>
    </cfRule>
  </conditionalFormatting>
  <conditionalFormatting sqref="C7">
    <cfRule type="cellIs" dxfId="907" priority="908" stopIfTrue="1" operator="lessThan">
      <formula>$C$11</formula>
    </cfRule>
  </conditionalFormatting>
  <conditionalFormatting sqref="D7">
    <cfRule type="cellIs" dxfId="906" priority="907" stopIfTrue="1" operator="lessThan">
      <formula>$D$11</formula>
    </cfRule>
  </conditionalFormatting>
  <conditionalFormatting sqref="G7">
    <cfRule type="cellIs" dxfId="905" priority="905" stopIfTrue="1" operator="lessThan">
      <formula>$F$7</formula>
    </cfRule>
    <cfRule type="cellIs" dxfId="904" priority="906" stopIfTrue="1" operator="lessThan">
      <formula>$F$7</formula>
    </cfRule>
  </conditionalFormatting>
  <conditionalFormatting sqref="I7">
    <cfRule type="cellIs" dxfId="903" priority="904" stopIfTrue="1" operator="lessThan">
      <formula>$H$7</formula>
    </cfRule>
  </conditionalFormatting>
  <conditionalFormatting sqref="K7">
    <cfRule type="cellIs" dxfId="902" priority="903" stopIfTrue="1" operator="lessThan">
      <formula>$J$7</formula>
    </cfRule>
  </conditionalFormatting>
  <conditionalFormatting sqref="C8">
    <cfRule type="cellIs" dxfId="901" priority="902" stopIfTrue="1" operator="lessThan">
      <formula>$C$12</formula>
    </cfRule>
  </conditionalFormatting>
  <conditionalFormatting sqref="D8">
    <cfRule type="cellIs" dxfId="900" priority="901" stopIfTrue="1" operator="lessThan">
      <formula>$D$12</formula>
    </cfRule>
  </conditionalFormatting>
  <conditionalFormatting sqref="G8">
    <cfRule type="cellIs" dxfId="899" priority="899" stopIfTrue="1" operator="lessThan">
      <formula>$F$8</formula>
    </cfRule>
    <cfRule type="cellIs" dxfId="898" priority="900" stopIfTrue="1" operator="greaterThan">
      <formula>$F$8</formula>
    </cfRule>
  </conditionalFormatting>
  <conditionalFormatting sqref="I8">
    <cfRule type="cellIs" dxfId="897" priority="898" stopIfTrue="1" operator="lessThan">
      <formula>$H$8</formula>
    </cfRule>
  </conditionalFormatting>
  <conditionalFormatting sqref="K8">
    <cfRule type="cellIs" dxfId="896" priority="897" stopIfTrue="1" operator="lessThan">
      <formula>$J$8</formula>
    </cfRule>
  </conditionalFormatting>
  <conditionalFormatting sqref="C14">
    <cfRule type="cellIs" dxfId="895" priority="896" stopIfTrue="1" operator="lessThan">
      <formula>$C$18</formula>
    </cfRule>
  </conditionalFormatting>
  <conditionalFormatting sqref="D14">
    <cfRule type="cellIs" dxfId="894" priority="895" stopIfTrue="1" operator="lessThan">
      <formula>$D$18</formula>
    </cfRule>
  </conditionalFormatting>
  <conditionalFormatting sqref="I14">
    <cfRule type="cellIs" dxfId="893" priority="894" stopIfTrue="1" operator="lessThan">
      <formula>$H$14</formula>
    </cfRule>
  </conditionalFormatting>
  <conditionalFormatting sqref="K14">
    <cfRule type="cellIs" dxfId="892" priority="893" stopIfTrue="1" operator="lessThan">
      <formula>$J$14</formula>
    </cfRule>
  </conditionalFormatting>
  <conditionalFormatting sqref="C15">
    <cfRule type="cellIs" dxfId="891" priority="892" stopIfTrue="1" operator="lessThan">
      <formula>$C$19</formula>
    </cfRule>
  </conditionalFormatting>
  <conditionalFormatting sqref="D15">
    <cfRule type="cellIs" dxfId="890" priority="891" stopIfTrue="1" operator="lessThan">
      <formula>$D$19</formula>
    </cfRule>
  </conditionalFormatting>
  <conditionalFormatting sqref="I15">
    <cfRule type="cellIs" dxfId="889" priority="890" stopIfTrue="1" operator="lessThan">
      <formula>$H$15</formula>
    </cfRule>
  </conditionalFormatting>
  <conditionalFormatting sqref="K15">
    <cfRule type="cellIs" dxfId="888" priority="889" stopIfTrue="1" operator="lessThan">
      <formula>$J$15</formula>
    </cfRule>
  </conditionalFormatting>
  <conditionalFormatting sqref="C22">
    <cfRule type="cellIs" dxfId="887" priority="888" stopIfTrue="1" operator="lessThan">
      <formula>$C$26</formula>
    </cfRule>
  </conditionalFormatting>
  <conditionalFormatting sqref="D22">
    <cfRule type="cellIs" dxfId="886" priority="887" stopIfTrue="1" operator="lessThan">
      <formula>$D$26</formula>
    </cfRule>
  </conditionalFormatting>
  <conditionalFormatting sqref="G22">
    <cfRule type="cellIs" dxfId="885" priority="886" stopIfTrue="1" operator="lessThan">
      <formula>$F$22</formula>
    </cfRule>
  </conditionalFormatting>
  <conditionalFormatting sqref="I22">
    <cfRule type="cellIs" dxfId="884" priority="885" stopIfTrue="1" operator="lessThan">
      <formula>$H$22</formula>
    </cfRule>
  </conditionalFormatting>
  <conditionalFormatting sqref="K22">
    <cfRule type="cellIs" dxfId="883" priority="884" stopIfTrue="1" operator="lessThan">
      <formula>$J$22</formula>
    </cfRule>
  </conditionalFormatting>
  <conditionalFormatting sqref="C23">
    <cfRule type="cellIs" dxfId="882" priority="883" stopIfTrue="1" operator="lessThan">
      <formula>$C$27</formula>
    </cfRule>
  </conditionalFormatting>
  <conditionalFormatting sqref="D23">
    <cfRule type="cellIs" dxfId="881" priority="882" stopIfTrue="1" operator="lessThan">
      <formula>$D$27</formula>
    </cfRule>
  </conditionalFormatting>
  <conditionalFormatting sqref="G23">
    <cfRule type="cellIs" dxfId="880" priority="881" stopIfTrue="1" operator="lessThan">
      <formula>$F$23</formula>
    </cfRule>
  </conditionalFormatting>
  <conditionalFormatting sqref="I23">
    <cfRule type="cellIs" dxfId="879" priority="880" stopIfTrue="1" operator="lessThan">
      <formula>$H$23</formula>
    </cfRule>
  </conditionalFormatting>
  <conditionalFormatting sqref="K23">
    <cfRule type="cellIs" dxfId="878" priority="879" stopIfTrue="1" operator="lessThan">
      <formula>$J$23</formula>
    </cfRule>
  </conditionalFormatting>
  <conditionalFormatting sqref="C30">
    <cfRule type="cellIs" dxfId="877" priority="878" stopIfTrue="1" operator="lessThan">
      <formula>$C$34</formula>
    </cfRule>
  </conditionalFormatting>
  <conditionalFormatting sqref="D30">
    <cfRule type="cellIs" dxfId="876" priority="877" stopIfTrue="1" operator="lessThan">
      <formula>$D$34</formula>
    </cfRule>
  </conditionalFormatting>
  <conditionalFormatting sqref="G30">
    <cfRule type="cellIs" dxfId="875" priority="876" stopIfTrue="1" operator="lessThan">
      <formula>$F$30</formula>
    </cfRule>
  </conditionalFormatting>
  <conditionalFormatting sqref="I30">
    <cfRule type="cellIs" dxfId="874" priority="875" stopIfTrue="1" operator="lessThan">
      <formula>$H$30</formula>
    </cfRule>
  </conditionalFormatting>
  <conditionalFormatting sqref="K30">
    <cfRule type="cellIs" dxfId="873" priority="874" stopIfTrue="1" operator="lessThan">
      <formula>$J$30</formula>
    </cfRule>
  </conditionalFormatting>
  <conditionalFormatting sqref="C31">
    <cfRule type="cellIs" dxfId="872" priority="873" stopIfTrue="1" operator="lessThan">
      <formula>$C$35</formula>
    </cfRule>
  </conditionalFormatting>
  <conditionalFormatting sqref="D31">
    <cfRule type="cellIs" dxfId="871" priority="872" stopIfTrue="1" operator="lessThan">
      <formula>$D$35</formula>
    </cfRule>
  </conditionalFormatting>
  <conditionalFormatting sqref="G31">
    <cfRule type="cellIs" dxfId="870" priority="871" stopIfTrue="1" operator="lessThan">
      <formula>$F$31</formula>
    </cfRule>
  </conditionalFormatting>
  <conditionalFormatting sqref="I31">
    <cfRule type="cellIs" dxfId="869" priority="870" stopIfTrue="1" operator="lessThan">
      <formula>$H$31</formula>
    </cfRule>
  </conditionalFormatting>
  <conditionalFormatting sqref="K31">
    <cfRule type="cellIs" dxfId="868" priority="869" stopIfTrue="1" operator="lessThan">
      <formula>$J$31</formula>
    </cfRule>
  </conditionalFormatting>
  <conditionalFormatting sqref="C38">
    <cfRule type="cellIs" dxfId="867" priority="868" stopIfTrue="1" operator="lessThan">
      <formula>$C$42</formula>
    </cfRule>
  </conditionalFormatting>
  <conditionalFormatting sqref="D38">
    <cfRule type="cellIs" dxfId="866" priority="867" stopIfTrue="1" operator="lessThan">
      <formula>$D$42</formula>
    </cfRule>
  </conditionalFormatting>
  <conditionalFormatting sqref="G38">
    <cfRule type="cellIs" dxfId="865" priority="866" stopIfTrue="1" operator="lessThan">
      <formula>$F$38</formula>
    </cfRule>
  </conditionalFormatting>
  <conditionalFormatting sqref="I38">
    <cfRule type="cellIs" dxfId="864" priority="865" stopIfTrue="1" operator="lessThan">
      <formula>$H$38</formula>
    </cfRule>
  </conditionalFormatting>
  <conditionalFormatting sqref="K38">
    <cfRule type="cellIs" dxfId="863" priority="864" stopIfTrue="1" operator="lessThan">
      <formula>$J$38</formula>
    </cfRule>
  </conditionalFormatting>
  <conditionalFormatting sqref="C39">
    <cfRule type="cellIs" dxfId="862" priority="863" stopIfTrue="1" operator="lessThan">
      <formula>$C$43</formula>
    </cfRule>
  </conditionalFormatting>
  <conditionalFormatting sqref="D39">
    <cfRule type="cellIs" dxfId="861" priority="862" stopIfTrue="1" operator="lessThan">
      <formula>$D$43</formula>
    </cfRule>
  </conditionalFormatting>
  <conditionalFormatting sqref="G39">
    <cfRule type="cellIs" dxfId="860" priority="861" stopIfTrue="1" operator="lessThan">
      <formula>$F$39</formula>
    </cfRule>
  </conditionalFormatting>
  <conditionalFormatting sqref="I39">
    <cfRule type="cellIs" dxfId="859" priority="860" stopIfTrue="1" operator="lessThan">
      <formula>$H$39</formula>
    </cfRule>
  </conditionalFormatting>
  <conditionalFormatting sqref="K39">
    <cfRule type="cellIs" dxfId="858" priority="859" stopIfTrue="1" operator="lessThan">
      <formula>$J$39</formula>
    </cfRule>
  </conditionalFormatting>
  <conditionalFormatting sqref="C46">
    <cfRule type="cellIs" dxfId="857" priority="858" stopIfTrue="1" operator="lessThan">
      <formula>$C$50</formula>
    </cfRule>
  </conditionalFormatting>
  <conditionalFormatting sqref="D46">
    <cfRule type="cellIs" dxfId="856" priority="857" stopIfTrue="1" operator="lessThan">
      <formula>$D$50</formula>
    </cfRule>
  </conditionalFormatting>
  <conditionalFormatting sqref="G46">
    <cfRule type="cellIs" dxfId="855" priority="856" stopIfTrue="1" operator="lessThan">
      <formula>$F$46</formula>
    </cfRule>
  </conditionalFormatting>
  <conditionalFormatting sqref="I46">
    <cfRule type="cellIs" dxfId="854" priority="855" stopIfTrue="1" operator="lessThan">
      <formula>$H$46</formula>
    </cfRule>
  </conditionalFormatting>
  <conditionalFormatting sqref="K46">
    <cfRule type="cellIs" dxfId="853" priority="854" stopIfTrue="1" operator="lessThan">
      <formula>$J$46</formula>
    </cfRule>
  </conditionalFormatting>
  <conditionalFormatting sqref="C47">
    <cfRule type="cellIs" dxfId="852" priority="853" stopIfTrue="1" operator="lessThan">
      <formula>$C$51</formula>
    </cfRule>
  </conditionalFormatting>
  <conditionalFormatting sqref="D47">
    <cfRule type="cellIs" dxfId="851" priority="852" stopIfTrue="1" operator="lessThan">
      <formula>$D$51</formula>
    </cfRule>
  </conditionalFormatting>
  <conditionalFormatting sqref="G47">
    <cfRule type="cellIs" dxfId="850" priority="851" stopIfTrue="1" operator="lessThan">
      <formula>$F$47</formula>
    </cfRule>
  </conditionalFormatting>
  <conditionalFormatting sqref="I47">
    <cfRule type="cellIs" dxfId="849" priority="850" stopIfTrue="1" operator="lessThan">
      <formula>$H$47</formula>
    </cfRule>
  </conditionalFormatting>
  <conditionalFormatting sqref="K47">
    <cfRule type="cellIs" dxfId="848" priority="849" stopIfTrue="1" operator="lessThan">
      <formula>$J$47</formula>
    </cfRule>
  </conditionalFormatting>
  <conditionalFormatting sqref="C54">
    <cfRule type="cellIs" dxfId="847" priority="848" stopIfTrue="1" operator="lessThan">
      <formula>$C$58</formula>
    </cfRule>
  </conditionalFormatting>
  <conditionalFormatting sqref="D54">
    <cfRule type="cellIs" dxfId="846" priority="847" stopIfTrue="1" operator="lessThan">
      <formula>$D$58</formula>
    </cfRule>
  </conditionalFormatting>
  <conditionalFormatting sqref="G54">
    <cfRule type="cellIs" dxfId="845" priority="846" stopIfTrue="1" operator="lessThan">
      <formula>$F$54</formula>
    </cfRule>
  </conditionalFormatting>
  <conditionalFormatting sqref="I54">
    <cfRule type="cellIs" dxfId="844" priority="845" stopIfTrue="1" operator="lessThan">
      <formula>$H$54</formula>
    </cfRule>
  </conditionalFormatting>
  <conditionalFormatting sqref="K54">
    <cfRule type="cellIs" dxfId="843" priority="844" stopIfTrue="1" operator="lessThan">
      <formula>$J$54</formula>
    </cfRule>
  </conditionalFormatting>
  <conditionalFormatting sqref="C55">
    <cfRule type="cellIs" dxfId="842" priority="843" stopIfTrue="1" operator="lessThan">
      <formula>$C$59</formula>
    </cfRule>
  </conditionalFormatting>
  <conditionalFormatting sqref="D55">
    <cfRule type="cellIs" dxfId="841" priority="842" stopIfTrue="1" operator="lessThan">
      <formula>$D$59</formula>
    </cfRule>
  </conditionalFormatting>
  <conditionalFormatting sqref="G55">
    <cfRule type="cellIs" dxfId="840" priority="841" stopIfTrue="1" operator="lessThan">
      <formula>$F$55</formula>
    </cfRule>
  </conditionalFormatting>
  <conditionalFormatting sqref="I55">
    <cfRule type="cellIs" dxfId="839" priority="840" stopIfTrue="1" operator="lessThan">
      <formula>$H$55</formula>
    </cfRule>
  </conditionalFormatting>
  <conditionalFormatting sqref="K55">
    <cfRule type="cellIs" dxfId="838" priority="839" stopIfTrue="1" operator="lessThan">
      <formula>$J$55</formula>
    </cfRule>
  </conditionalFormatting>
  <conditionalFormatting sqref="C62">
    <cfRule type="cellIs" dxfId="837" priority="838" stopIfTrue="1" operator="lessThan">
      <formula>$C$66</formula>
    </cfRule>
  </conditionalFormatting>
  <conditionalFormatting sqref="D62">
    <cfRule type="cellIs" dxfId="836" priority="837" stopIfTrue="1" operator="lessThan">
      <formula>$D$66</formula>
    </cfRule>
  </conditionalFormatting>
  <conditionalFormatting sqref="G62">
    <cfRule type="cellIs" dxfId="835" priority="836" stopIfTrue="1" operator="lessThan">
      <formula>$F$62</formula>
    </cfRule>
  </conditionalFormatting>
  <conditionalFormatting sqref="I62">
    <cfRule type="cellIs" dxfId="834" priority="835" stopIfTrue="1" operator="lessThan">
      <formula>$H$62</formula>
    </cfRule>
  </conditionalFormatting>
  <conditionalFormatting sqref="K62">
    <cfRule type="cellIs" dxfId="833" priority="834" stopIfTrue="1" operator="lessThan">
      <formula>$J$62</formula>
    </cfRule>
  </conditionalFormatting>
  <conditionalFormatting sqref="C63">
    <cfRule type="cellIs" dxfId="832" priority="833" stopIfTrue="1" operator="lessThan">
      <formula>$C$67</formula>
    </cfRule>
  </conditionalFormatting>
  <conditionalFormatting sqref="D63">
    <cfRule type="cellIs" dxfId="831" priority="832" stopIfTrue="1" operator="lessThan">
      <formula>$D$67</formula>
    </cfRule>
  </conditionalFormatting>
  <conditionalFormatting sqref="G63">
    <cfRule type="cellIs" dxfId="830" priority="831" stopIfTrue="1" operator="lessThan">
      <formula>$F$63</formula>
    </cfRule>
  </conditionalFormatting>
  <conditionalFormatting sqref="I63">
    <cfRule type="cellIs" dxfId="829" priority="830" stopIfTrue="1" operator="lessThan">
      <formula>$H$63</formula>
    </cfRule>
  </conditionalFormatting>
  <conditionalFormatting sqref="K63">
    <cfRule type="cellIs" dxfId="828" priority="829" stopIfTrue="1" operator="lessThan">
      <formula>$J$63</formula>
    </cfRule>
  </conditionalFormatting>
  <conditionalFormatting sqref="C70">
    <cfRule type="cellIs" dxfId="827" priority="828" stopIfTrue="1" operator="lessThan">
      <formula>$C$74</formula>
    </cfRule>
  </conditionalFormatting>
  <conditionalFormatting sqref="D70">
    <cfRule type="cellIs" dxfId="826" priority="827" stopIfTrue="1" operator="lessThan">
      <formula>$D$74</formula>
    </cfRule>
  </conditionalFormatting>
  <conditionalFormatting sqref="G70">
    <cfRule type="cellIs" dxfId="825" priority="826" stopIfTrue="1" operator="lessThan">
      <formula>$F$70</formula>
    </cfRule>
  </conditionalFormatting>
  <conditionalFormatting sqref="I70">
    <cfRule type="cellIs" dxfId="824" priority="825" stopIfTrue="1" operator="lessThan">
      <formula>$H$70</formula>
    </cfRule>
  </conditionalFormatting>
  <conditionalFormatting sqref="K70">
    <cfRule type="cellIs" dxfId="823" priority="824" stopIfTrue="1" operator="lessThan">
      <formula>$J$70</formula>
    </cfRule>
  </conditionalFormatting>
  <conditionalFormatting sqref="C71">
    <cfRule type="cellIs" dxfId="822" priority="823" stopIfTrue="1" operator="lessThan">
      <formula>$C$75</formula>
    </cfRule>
  </conditionalFormatting>
  <conditionalFormatting sqref="D71">
    <cfRule type="cellIs" dxfId="821" priority="822" stopIfTrue="1" operator="lessThan">
      <formula>$D$75</formula>
    </cfRule>
  </conditionalFormatting>
  <conditionalFormatting sqref="G71">
    <cfRule type="cellIs" dxfId="820" priority="821" stopIfTrue="1" operator="lessThan">
      <formula>$F$71</formula>
    </cfRule>
  </conditionalFormatting>
  <conditionalFormatting sqref="I71">
    <cfRule type="cellIs" dxfId="819" priority="820" stopIfTrue="1" operator="lessThan">
      <formula>$H$71</formula>
    </cfRule>
  </conditionalFormatting>
  <conditionalFormatting sqref="K71">
    <cfRule type="cellIs" dxfId="818" priority="819" stopIfTrue="1" operator="lessThan">
      <formula>$J$71</formula>
    </cfRule>
  </conditionalFormatting>
  <conditionalFormatting sqref="C78">
    <cfRule type="cellIs" dxfId="817" priority="818" stopIfTrue="1" operator="lessThan">
      <formula>$C$82</formula>
    </cfRule>
  </conditionalFormatting>
  <conditionalFormatting sqref="D78">
    <cfRule type="cellIs" dxfId="816" priority="817" stopIfTrue="1" operator="lessThan">
      <formula>$D$82</formula>
    </cfRule>
  </conditionalFormatting>
  <conditionalFormatting sqref="G78">
    <cfRule type="cellIs" dxfId="815" priority="816" stopIfTrue="1" operator="lessThan">
      <formula>$F$78</formula>
    </cfRule>
  </conditionalFormatting>
  <conditionalFormatting sqref="I78">
    <cfRule type="cellIs" dxfId="814" priority="815" stopIfTrue="1" operator="lessThan">
      <formula>$H$78</formula>
    </cfRule>
  </conditionalFormatting>
  <conditionalFormatting sqref="K78">
    <cfRule type="cellIs" dxfId="813" priority="814" stopIfTrue="1" operator="lessThan">
      <formula>$J$78</formula>
    </cfRule>
  </conditionalFormatting>
  <conditionalFormatting sqref="C79">
    <cfRule type="cellIs" dxfId="812" priority="813" stopIfTrue="1" operator="lessThan">
      <formula>$C$83</formula>
    </cfRule>
  </conditionalFormatting>
  <conditionalFormatting sqref="D79">
    <cfRule type="cellIs" dxfId="811" priority="812" stopIfTrue="1" operator="lessThan">
      <formula>$D$83</formula>
    </cfRule>
  </conditionalFormatting>
  <conditionalFormatting sqref="G79">
    <cfRule type="cellIs" dxfId="810" priority="811" stopIfTrue="1" operator="lessThan">
      <formula>$F$79</formula>
    </cfRule>
  </conditionalFormatting>
  <conditionalFormatting sqref="I79">
    <cfRule type="cellIs" dxfId="809" priority="810" stopIfTrue="1" operator="lessThan">
      <formula>$H$79</formula>
    </cfRule>
  </conditionalFormatting>
  <conditionalFormatting sqref="K79">
    <cfRule type="cellIs" dxfId="808" priority="809" stopIfTrue="1" operator="lessThan">
      <formula>$J$79</formula>
    </cfRule>
  </conditionalFormatting>
  <conditionalFormatting sqref="C86">
    <cfRule type="cellIs" dxfId="807" priority="808" stopIfTrue="1" operator="lessThan">
      <formula>$C$90</formula>
    </cfRule>
  </conditionalFormatting>
  <conditionalFormatting sqref="D86">
    <cfRule type="cellIs" dxfId="806" priority="807" stopIfTrue="1" operator="lessThan">
      <formula>$D$90</formula>
    </cfRule>
  </conditionalFormatting>
  <conditionalFormatting sqref="G86">
    <cfRule type="cellIs" dxfId="805" priority="806" stopIfTrue="1" operator="lessThan">
      <formula>$F$86</formula>
    </cfRule>
  </conditionalFormatting>
  <conditionalFormatting sqref="I86">
    <cfRule type="cellIs" dxfId="804" priority="805" stopIfTrue="1" operator="lessThan">
      <formula>$H$86</formula>
    </cfRule>
  </conditionalFormatting>
  <conditionalFormatting sqref="K86">
    <cfRule type="cellIs" dxfId="803" priority="804" stopIfTrue="1" operator="lessThan">
      <formula>$J$86</formula>
    </cfRule>
  </conditionalFormatting>
  <conditionalFormatting sqref="C87">
    <cfRule type="cellIs" dxfId="802" priority="803" stopIfTrue="1" operator="lessThan">
      <formula>$C$91</formula>
    </cfRule>
  </conditionalFormatting>
  <conditionalFormatting sqref="D87">
    <cfRule type="cellIs" dxfId="801" priority="802" stopIfTrue="1" operator="lessThan">
      <formula>$D$91</formula>
    </cfRule>
  </conditionalFormatting>
  <conditionalFormatting sqref="G87">
    <cfRule type="cellIs" dxfId="800" priority="801" stopIfTrue="1" operator="lessThan">
      <formula>$F$87</formula>
    </cfRule>
  </conditionalFormatting>
  <conditionalFormatting sqref="I87">
    <cfRule type="cellIs" dxfId="799" priority="800" stopIfTrue="1" operator="lessThan">
      <formula>$H$87</formula>
    </cfRule>
  </conditionalFormatting>
  <conditionalFormatting sqref="K87">
    <cfRule type="cellIs" dxfId="798" priority="799" stopIfTrue="1" operator="lessThan">
      <formula>$J$87</formula>
    </cfRule>
  </conditionalFormatting>
  <conditionalFormatting sqref="C94">
    <cfRule type="cellIs" dxfId="797" priority="798" stopIfTrue="1" operator="lessThan">
      <formula>$C$98</formula>
    </cfRule>
  </conditionalFormatting>
  <conditionalFormatting sqref="D94">
    <cfRule type="cellIs" dxfId="796" priority="797" stopIfTrue="1" operator="lessThan">
      <formula>$D$98</formula>
    </cfRule>
  </conditionalFormatting>
  <conditionalFormatting sqref="G94">
    <cfRule type="cellIs" dxfId="795" priority="796" stopIfTrue="1" operator="lessThan">
      <formula>$F$94</formula>
    </cfRule>
  </conditionalFormatting>
  <conditionalFormatting sqref="I94">
    <cfRule type="cellIs" dxfId="794" priority="795" stopIfTrue="1" operator="lessThan">
      <formula>$H$94</formula>
    </cfRule>
  </conditionalFormatting>
  <conditionalFormatting sqref="K94">
    <cfRule type="cellIs" dxfId="793" priority="794" stopIfTrue="1" operator="lessThan">
      <formula>$J$94</formula>
    </cfRule>
  </conditionalFormatting>
  <conditionalFormatting sqref="C95">
    <cfRule type="cellIs" dxfId="792" priority="793" stopIfTrue="1" operator="lessThan">
      <formula>$C$99</formula>
    </cfRule>
  </conditionalFormatting>
  <conditionalFormatting sqref="D95">
    <cfRule type="cellIs" dxfId="791" priority="792" stopIfTrue="1" operator="lessThan">
      <formula>$D$99</formula>
    </cfRule>
  </conditionalFormatting>
  <conditionalFormatting sqref="G95">
    <cfRule type="cellIs" dxfId="790" priority="791" stopIfTrue="1" operator="lessThan">
      <formula>$F$95</formula>
    </cfRule>
  </conditionalFormatting>
  <conditionalFormatting sqref="I95">
    <cfRule type="cellIs" dxfId="789" priority="790" stopIfTrue="1" operator="lessThan">
      <formula>$H$95</formula>
    </cfRule>
  </conditionalFormatting>
  <conditionalFormatting sqref="K95">
    <cfRule type="cellIs" dxfId="788" priority="789" stopIfTrue="1" operator="lessThan">
      <formula>$J$95</formula>
    </cfRule>
  </conditionalFormatting>
  <conditionalFormatting sqref="C102">
    <cfRule type="cellIs" dxfId="787" priority="788" stopIfTrue="1" operator="lessThan">
      <formula>$C$106</formula>
    </cfRule>
  </conditionalFormatting>
  <conditionalFormatting sqref="D102">
    <cfRule type="cellIs" dxfId="786" priority="787" stopIfTrue="1" operator="lessThan">
      <formula>$D$106</formula>
    </cfRule>
  </conditionalFormatting>
  <conditionalFormatting sqref="G102">
    <cfRule type="cellIs" dxfId="785" priority="786" stopIfTrue="1" operator="lessThan">
      <formula>$F$102</formula>
    </cfRule>
  </conditionalFormatting>
  <conditionalFormatting sqref="I102">
    <cfRule type="cellIs" dxfId="784" priority="785" stopIfTrue="1" operator="lessThan">
      <formula>$H$102</formula>
    </cfRule>
  </conditionalFormatting>
  <conditionalFormatting sqref="K102">
    <cfRule type="cellIs" dxfId="783" priority="784" stopIfTrue="1" operator="lessThan">
      <formula>$J$102</formula>
    </cfRule>
  </conditionalFormatting>
  <conditionalFormatting sqref="C103">
    <cfRule type="cellIs" dxfId="782" priority="783" stopIfTrue="1" operator="lessThan">
      <formula>$C$107</formula>
    </cfRule>
  </conditionalFormatting>
  <conditionalFormatting sqref="D103">
    <cfRule type="cellIs" dxfId="781" priority="782" stopIfTrue="1" operator="lessThan">
      <formula>$D$107</formula>
    </cfRule>
  </conditionalFormatting>
  <conditionalFormatting sqref="G103">
    <cfRule type="cellIs" dxfId="780" priority="781" stopIfTrue="1" operator="lessThan">
      <formula>$F$103</formula>
    </cfRule>
  </conditionalFormatting>
  <conditionalFormatting sqref="I103">
    <cfRule type="cellIs" dxfId="779" priority="780" stopIfTrue="1" operator="lessThan">
      <formula>$H$103</formula>
    </cfRule>
  </conditionalFormatting>
  <conditionalFormatting sqref="K103">
    <cfRule type="cellIs" dxfId="778" priority="779" stopIfTrue="1" operator="lessThan">
      <formula>$J$103</formula>
    </cfRule>
  </conditionalFormatting>
  <conditionalFormatting sqref="C110">
    <cfRule type="cellIs" dxfId="777" priority="778" stopIfTrue="1" operator="lessThan">
      <formula>$C$114</formula>
    </cfRule>
  </conditionalFormatting>
  <conditionalFormatting sqref="D110">
    <cfRule type="cellIs" dxfId="776" priority="777" stopIfTrue="1" operator="lessThan">
      <formula>$D$114</formula>
    </cfRule>
  </conditionalFormatting>
  <conditionalFormatting sqref="G110">
    <cfRule type="cellIs" dxfId="775" priority="776" stopIfTrue="1" operator="lessThan">
      <formula>$F$110</formula>
    </cfRule>
  </conditionalFormatting>
  <conditionalFormatting sqref="I110">
    <cfRule type="cellIs" dxfId="774" priority="775" stopIfTrue="1" operator="lessThan">
      <formula>$H$110</formula>
    </cfRule>
  </conditionalFormatting>
  <conditionalFormatting sqref="K110">
    <cfRule type="cellIs" dxfId="773" priority="774" stopIfTrue="1" operator="lessThan">
      <formula>$J$110</formula>
    </cfRule>
  </conditionalFormatting>
  <conditionalFormatting sqref="C111">
    <cfRule type="cellIs" dxfId="772" priority="773" stopIfTrue="1" operator="lessThan">
      <formula>$C$115</formula>
    </cfRule>
  </conditionalFormatting>
  <conditionalFormatting sqref="D111">
    <cfRule type="cellIs" dxfId="771" priority="772" stopIfTrue="1" operator="lessThan">
      <formula>$D$115</formula>
    </cfRule>
  </conditionalFormatting>
  <conditionalFormatting sqref="G111">
    <cfRule type="cellIs" dxfId="770" priority="771" stopIfTrue="1" operator="lessThan">
      <formula>$F$111</formula>
    </cfRule>
  </conditionalFormatting>
  <conditionalFormatting sqref="I111">
    <cfRule type="cellIs" dxfId="769" priority="770" stopIfTrue="1" operator="lessThan">
      <formula>$H$111</formula>
    </cfRule>
  </conditionalFormatting>
  <conditionalFormatting sqref="K111">
    <cfRule type="cellIs" dxfId="768" priority="769" stopIfTrue="1" operator="lessThan">
      <formula>$J$111</formula>
    </cfRule>
  </conditionalFormatting>
  <conditionalFormatting sqref="C118">
    <cfRule type="cellIs" dxfId="767" priority="768" stopIfTrue="1" operator="lessThan">
      <formula>$C$122</formula>
    </cfRule>
  </conditionalFormatting>
  <conditionalFormatting sqref="D118">
    <cfRule type="cellIs" dxfId="766" priority="767" stopIfTrue="1" operator="lessThan">
      <formula>$D$122</formula>
    </cfRule>
  </conditionalFormatting>
  <conditionalFormatting sqref="G118">
    <cfRule type="cellIs" dxfId="765" priority="766" stopIfTrue="1" operator="lessThan">
      <formula>$F$118</formula>
    </cfRule>
  </conditionalFormatting>
  <conditionalFormatting sqref="I118">
    <cfRule type="cellIs" dxfId="764" priority="765" stopIfTrue="1" operator="lessThan">
      <formula>$H$118</formula>
    </cfRule>
  </conditionalFormatting>
  <conditionalFormatting sqref="K118">
    <cfRule type="cellIs" dxfId="763" priority="764" stopIfTrue="1" operator="lessThan">
      <formula>$J$118</formula>
    </cfRule>
  </conditionalFormatting>
  <conditionalFormatting sqref="C119">
    <cfRule type="cellIs" dxfId="762" priority="763" stopIfTrue="1" operator="lessThan">
      <formula>$C$123</formula>
    </cfRule>
  </conditionalFormatting>
  <conditionalFormatting sqref="D119">
    <cfRule type="cellIs" dxfId="761" priority="762" stopIfTrue="1" operator="lessThan">
      <formula>$D$123</formula>
    </cfRule>
  </conditionalFormatting>
  <conditionalFormatting sqref="G119">
    <cfRule type="cellIs" dxfId="760" priority="761" stopIfTrue="1" operator="lessThan">
      <formula>$F$119</formula>
    </cfRule>
  </conditionalFormatting>
  <conditionalFormatting sqref="I119">
    <cfRule type="cellIs" dxfId="759" priority="760" stopIfTrue="1" operator="lessThan">
      <formula>$H$119</formula>
    </cfRule>
  </conditionalFormatting>
  <conditionalFormatting sqref="K119">
    <cfRule type="cellIs" dxfId="758" priority="759" stopIfTrue="1" operator="lessThan">
      <formula>$J$119</formula>
    </cfRule>
  </conditionalFormatting>
  <conditionalFormatting sqref="C126">
    <cfRule type="cellIs" dxfId="757" priority="758" stopIfTrue="1" operator="lessThan">
      <formula>$C$130</formula>
    </cfRule>
  </conditionalFormatting>
  <conditionalFormatting sqref="D126">
    <cfRule type="cellIs" dxfId="756" priority="757" stopIfTrue="1" operator="lessThan">
      <formula>$D$130</formula>
    </cfRule>
  </conditionalFormatting>
  <conditionalFormatting sqref="G126">
    <cfRule type="cellIs" dxfId="755" priority="756" stopIfTrue="1" operator="lessThan">
      <formula>$F$126</formula>
    </cfRule>
  </conditionalFormatting>
  <conditionalFormatting sqref="I126">
    <cfRule type="cellIs" dxfId="754" priority="755" stopIfTrue="1" operator="lessThan">
      <formula>$H$126</formula>
    </cfRule>
  </conditionalFormatting>
  <conditionalFormatting sqref="K126">
    <cfRule type="cellIs" dxfId="753" priority="754" stopIfTrue="1" operator="lessThan">
      <formula>$J$126</formula>
    </cfRule>
  </conditionalFormatting>
  <conditionalFormatting sqref="C127">
    <cfRule type="cellIs" dxfId="752" priority="753" stopIfTrue="1" operator="lessThan">
      <formula>$C$131</formula>
    </cfRule>
  </conditionalFormatting>
  <conditionalFormatting sqref="D127">
    <cfRule type="cellIs" dxfId="751" priority="752" stopIfTrue="1" operator="lessThan">
      <formula>$D$131</formula>
    </cfRule>
  </conditionalFormatting>
  <conditionalFormatting sqref="G127">
    <cfRule type="cellIs" dxfId="750" priority="751" stopIfTrue="1" operator="lessThan">
      <formula>$F$127</formula>
    </cfRule>
  </conditionalFormatting>
  <conditionalFormatting sqref="I127">
    <cfRule type="cellIs" dxfId="749" priority="750" stopIfTrue="1" operator="lessThan">
      <formula>$H$127</formula>
    </cfRule>
  </conditionalFormatting>
  <conditionalFormatting sqref="K127">
    <cfRule type="cellIs" dxfId="748" priority="749" stopIfTrue="1" operator="lessThan">
      <formula>$J$127</formula>
    </cfRule>
  </conditionalFormatting>
  <conditionalFormatting sqref="C134">
    <cfRule type="cellIs" dxfId="747" priority="748" stopIfTrue="1" operator="lessThan">
      <formula>$C$138</formula>
    </cfRule>
  </conditionalFormatting>
  <conditionalFormatting sqref="D134">
    <cfRule type="cellIs" dxfId="746" priority="747" stopIfTrue="1" operator="lessThan">
      <formula>$D$138</formula>
    </cfRule>
  </conditionalFormatting>
  <conditionalFormatting sqref="G134">
    <cfRule type="cellIs" dxfId="745" priority="746" stopIfTrue="1" operator="lessThan">
      <formula>$F$134</formula>
    </cfRule>
  </conditionalFormatting>
  <conditionalFormatting sqref="I134">
    <cfRule type="cellIs" dxfId="744" priority="745" stopIfTrue="1" operator="lessThan">
      <formula>$H$134</formula>
    </cfRule>
  </conditionalFormatting>
  <conditionalFormatting sqref="K134">
    <cfRule type="cellIs" dxfId="743" priority="744" stopIfTrue="1" operator="lessThan">
      <formula>$J$134</formula>
    </cfRule>
  </conditionalFormatting>
  <conditionalFormatting sqref="C135">
    <cfRule type="cellIs" dxfId="742" priority="743" stopIfTrue="1" operator="lessThan">
      <formula>$C$139</formula>
    </cfRule>
  </conditionalFormatting>
  <conditionalFormatting sqref="D135">
    <cfRule type="cellIs" dxfId="741" priority="742" stopIfTrue="1" operator="lessThan">
      <formula>$D$139</formula>
    </cfRule>
  </conditionalFormatting>
  <conditionalFormatting sqref="G135">
    <cfRule type="cellIs" dxfId="740" priority="741" stopIfTrue="1" operator="lessThan">
      <formula>$F$135</formula>
    </cfRule>
  </conditionalFormatting>
  <conditionalFormatting sqref="I135">
    <cfRule type="cellIs" dxfId="739" priority="740" stopIfTrue="1" operator="lessThan">
      <formula>$H$135</formula>
    </cfRule>
  </conditionalFormatting>
  <conditionalFormatting sqref="K135">
    <cfRule type="cellIs" dxfId="738" priority="739" stopIfTrue="1" operator="lessThan">
      <formula>$J$135</formula>
    </cfRule>
  </conditionalFormatting>
  <conditionalFormatting sqref="C142">
    <cfRule type="cellIs" dxfId="737" priority="738" stopIfTrue="1" operator="lessThan">
      <formula>$C$146</formula>
    </cfRule>
  </conditionalFormatting>
  <conditionalFormatting sqref="D142">
    <cfRule type="cellIs" dxfId="736" priority="737" stopIfTrue="1" operator="lessThan">
      <formula>$D$146</formula>
    </cfRule>
  </conditionalFormatting>
  <conditionalFormatting sqref="G142">
    <cfRule type="cellIs" dxfId="735" priority="736" stopIfTrue="1" operator="lessThan">
      <formula>$F$142</formula>
    </cfRule>
  </conditionalFormatting>
  <conditionalFormatting sqref="I142">
    <cfRule type="cellIs" dxfId="734" priority="735" stopIfTrue="1" operator="lessThan">
      <formula>$H$142</formula>
    </cfRule>
  </conditionalFormatting>
  <conditionalFormatting sqref="K142">
    <cfRule type="cellIs" dxfId="733" priority="734" stopIfTrue="1" operator="lessThan">
      <formula>$J$142</formula>
    </cfRule>
  </conditionalFormatting>
  <conditionalFormatting sqref="C143">
    <cfRule type="cellIs" dxfId="732" priority="733" stopIfTrue="1" operator="lessThan">
      <formula>$C$147</formula>
    </cfRule>
  </conditionalFormatting>
  <conditionalFormatting sqref="D143">
    <cfRule type="cellIs" dxfId="731" priority="732" stopIfTrue="1" operator="lessThan">
      <formula>$D$147</formula>
    </cfRule>
  </conditionalFormatting>
  <conditionalFormatting sqref="G143">
    <cfRule type="cellIs" dxfId="730" priority="731" stopIfTrue="1" operator="lessThan">
      <formula>$F$143</formula>
    </cfRule>
  </conditionalFormatting>
  <conditionalFormatting sqref="I143">
    <cfRule type="cellIs" dxfId="729" priority="730" stopIfTrue="1" operator="lessThan">
      <formula>$H$143</formula>
    </cfRule>
  </conditionalFormatting>
  <conditionalFormatting sqref="K143">
    <cfRule type="cellIs" dxfId="728" priority="729" stopIfTrue="1" operator="lessThan">
      <formula>$J$143</formula>
    </cfRule>
  </conditionalFormatting>
  <conditionalFormatting sqref="C150">
    <cfRule type="cellIs" dxfId="727" priority="728" stopIfTrue="1" operator="lessThan">
      <formula>$C$154</formula>
    </cfRule>
  </conditionalFormatting>
  <conditionalFormatting sqref="D150">
    <cfRule type="cellIs" dxfId="726" priority="727" stopIfTrue="1" operator="lessThan">
      <formula>$D$154</formula>
    </cfRule>
  </conditionalFormatting>
  <conditionalFormatting sqref="G150">
    <cfRule type="cellIs" dxfId="725" priority="726" stopIfTrue="1" operator="lessThan">
      <formula>$F$150</formula>
    </cfRule>
  </conditionalFormatting>
  <conditionalFormatting sqref="I150">
    <cfRule type="cellIs" dxfId="724" priority="725" stopIfTrue="1" operator="lessThan">
      <formula>$H$150</formula>
    </cfRule>
  </conditionalFormatting>
  <conditionalFormatting sqref="K150">
    <cfRule type="cellIs" dxfId="723" priority="724" stopIfTrue="1" operator="lessThan">
      <formula>$J$150</formula>
    </cfRule>
  </conditionalFormatting>
  <conditionalFormatting sqref="C151">
    <cfRule type="cellIs" dxfId="722" priority="723" stopIfTrue="1" operator="lessThan">
      <formula>$C$155</formula>
    </cfRule>
  </conditionalFormatting>
  <conditionalFormatting sqref="D151">
    <cfRule type="cellIs" dxfId="721" priority="722" stopIfTrue="1" operator="lessThan">
      <formula>$D$155</formula>
    </cfRule>
  </conditionalFormatting>
  <conditionalFormatting sqref="G151">
    <cfRule type="cellIs" dxfId="720" priority="721" stopIfTrue="1" operator="lessThan">
      <formula>$F$151</formula>
    </cfRule>
  </conditionalFormatting>
  <conditionalFormatting sqref="I151">
    <cfRule type="cellIs" dxfId="719" priority="720" stopIfTrue="1" operator="lessThan">
      <formula>$H$151</formula>
    </cfRule>
  </conditionalFormatting>
  <conditionalFormatting sqref="K151">
    <cfRule type="cellIs" dxfId="718" priority="719" stopIfTrue="1" operator="lessThan">
      <formula>$J$151</formula>
    </cfRule>
  </conditionalFormatting>
  <conditionalFormatting sqref="C158">
    <cfRule type="cellIs" dxfId="717" priority="718" stopIfTrue="1" operator="lessThan">
      <formula>$C$162</formula>
    </cfRule>
  </conditionalFormatting>
  <conditionalFormatting sqref="D158">
    <cfRule type="cellIs" dxfId="716" priority="717" stopIfTrue="1" operator="lessThan">
      <formula>$D$162</formula>
    </cfRule>
  </conditionalFormatting>
  <conditionalFormatting sqref="G158">
    <cfRule type="cellIs" dxfId="715" priority="716" stopIfTrue="1" operator="lessThan">
      <formula>$F$158</formula>
    </cfRule>
  </conditionalFormatting>
  <conditionalFormatting sqref="I158">
    <cfRule type="cellIs" dxfId="714" priority="715" stopIfTrue="1" operator="lessThan">
      <formula>$H$158</formula>
    </cfRule>
  </conditionalFormatting>
  <conditionalFormatting sqref="K158">
    <cfRule type="cellIs" dxfId="713" priority="714" stopIfTrue="1" operator="lessThan">
      <formula>$J$158</formula>
    </cfRule>
  </conditionalFormatting>
  <conditionalFormatting sqref="C159">
    <cfRule type="cellIs" dxfId="712" priority="713" stopIfTrue="1" operator="lessThan">
      <formula>$C$163</formula>
    </cfRule>
  </conditionalFormatting>
  <conditionalFormatting sqref="D159">
    <cfRule type="cellIs" dxfId="711" priority="712" stopIfTrue="1" operator="lessThan">
      <formula>$D$163</formula>
    </cfRule>
  </conditionalFormatting>
  <conditionalFormatting sqref="G159">
    <cfRule type="cellIs" dxfId="710" priority="711" stopIfTrue="1" operator="lessThan">
      <formula>$F$159</formula>
    </cfRule>
  </conditionalFormatting>
  <conditionalFormatting sqref="I159">
    <cfRule type="cellIs" dxfId="709" priority="710" stopIfTrue="1" operator="lessThan">
      <formula>$H$159</formula>
    </cfRule>
  </conditionalFormatting>
  <conditionalFormatting sqref="K159">
    <cfRule type="cellIs" dxfId="708" priority="709" stopIfTrue="1" operator="lessThan">
      <formula>$J$159</formula>
    </cfRule>
  </conditionalFormatting>
  <conditionalFormatting sqref="C166">
    <cfRule type="cellIs" dxfId="707" priority="708" stopIfTrue="1" operator="lessThan">
      <formula>$C$170</formula>
    </cfRule>
  </conditionalFormatting>
  <conditionalFormatting sqref="D166">
    <cfRule type="cellIs" dxfId="706" priority="707" stopIfTrue="1" operator="lessThan">
      <formula>$D$170</formula>
    </cfRule>
  </conditionalFormatting>
  <conditionalFormatting sqref="G166">
    <cfRule type="cellIs" dxfId="705" priority="706" stopIfTrue="1" operator="lessThan">
      <formula>$F$166</formula>
    </cfRule>
  </conditionalFormatting>
  <conditionalFormatting sqref="I166">
    <cfRule type="cellIs" dxfId="704" priority="705" stopIfTrue="1" operator="lessThan">
      <formula>$H$166</formula>
    </cfRule>
  </conditionalFormatting>
  <conditionalFormatting sqref="K166">
    <cfRule type="cellIs" dxfId="703" priority="704" stopIfTrue="1" operator="lessThan">
      <formula>$J$166</formula>
    </cfRule>
  </conditionalFormatting>
  <conditionalFormatting sqref="C167">
    <cfRule type="cellIs" dxfId="702" priority="703" stopIfTrue="1" operator="lessThan">
      <formula>$C$171</formula>
    </cfRule>
  </conditionalFormatting>
  <conditionalFormatting sqref="D167">
    <cfRule type="cellIs" dxfId="701" priority="702" stopIfTrue="1" operator="lessThan">
      <formula>$D$171</formula>
    </cfRule>
  </conditionalFormatting>
  <conditionalFormatting sqref="G167">
    <cfRule type="cellIs" dxfId="700" priority="701" stopIfTrue="1" operator="lessThan">
      <formula>$F$167</formula>
    </cfRule>
  </conditionalFormatting>
  <conditionalFormatting sqref="I167">
    <cfRule type="cellIs" dxfId="699" priority="700" stopIfTrue="1" operator="lessThan">
      <formula>$H$167</formula>
    </cfRule>
  </conditionalFormatting>
  <conditionalFormatting sqref="K167">
    <cfRule type="cellIs" dxfId="698" priority="699" stopIfTrue="1" operator="lessThan">
      <formula>$J$167</formula>
    </cfRule>
  </conditionalFormatting>
  <conditionalFormatting sqref="C174">
    <cfRule type="cellIs" dxfId="697" priority="698" stopIfTrue="1" operator="lessThan">
      <formula>$C$178</formula>
    </cfRule>
  </conditionalFormatting>
  <conditionalFormatting sqref="D174">
    <cfRule type="cellIs" dxfId="696" priority="697" stopIfTrue="1" operator="lessThan">
      <formula>$D$178</formula>
    </cfRule>
  </conditionalFormatting>
  <conditionalFormatting sqref="G174">
    <cfRule type="cellIs" dxfId="695" priority="696" stopIfTrue="1" operator="lessThan">
      <formula>$F$174</formula>
    </cfRule>
  </conditionalFormatting>
  <conditionalFormatting sqref="I174">
    <cfRule type="cellIs" dxfId="694" priority="695" stopIfTrue="1" operator="lessThan">
      <formula>$H$174</formula>
    </cfRule>
  </conditionalFormatting>
  <conditionalFormatting sqref="K174">
    <cfRule type="cellIs" dxfId="693" priority="694" stopIfTrue="1" operator="lessThan">
      <formula>$J$174</formula>
    </cfRule>
  </conditionalFormatting>
  <conditionalFormatting sqref="C175">
    <cfRule type="cellIs" dxfId="692" priority="693" stopIfTrue="1" operator="lessThan">
      <formula>$C$179</formula>
    </cfRule>
  </conditionalFormatting>
  <conditionalFormatting sqref="D175">
    <cfRule type="cellIs" dxfId="691" priority="692" stopIfTrue="1" operator="lessThan">
      <formula>$D$179</formula>
    </cfRule>
  </conditionalFormatting>
  <conditionalFormatting sqref="G175">
    <cfRule type="cellIs" dxfId="690" priority="691" stopIfTrue="1" operator="lessThan">
      <formula>$F$175</formula>
    </cfRule>
  </conditionalFormatting>
  <conditionalFormatting sqref="I175">
    <cfRule type="cellIs" dxfId="689" priority="690" stopIfTrue="1" operator="lessThan">
      <formula>$H$175</formula>
    </cfRule>
  </conditionalFormatting>
  <conditionalFormatting sqref="K175">
    <cfRule type="cellIs" dxfId="688" priority="689" stopIfTrue="1" operator="lessThan">
      <formula>$J$175</formula>
    </cfRule>
  </conditionalFormatting>
  <conditionalFormatting sqref="C182">
    <cfRule type="cellIs" dxfId="687" priority="688" stopIfTrue="1" operator="lessThan">
      <formula>$C$186</formula>
    </cfRule>
  </conditionalFormatting>
  <conditionalFormatting sqref="D182">
    <cfRule type="cellIs" dxfId="686" priority="687" stopIfTrue="1" operator="lessThan">
      <formula>$D$186</formula>
    </cfRule>
  </conditionalFormatting>
  <conditionalFormatting sqref="G182">
    <cfRule type="cellIs" dxfId="685" priority="686" stopIfTrue="1" operator="lessThan">
      <formula>$F$182</formula>
    </cfRule>
  </conditionalFormatting>
  <conditionalFormatting sqref="I182">
    <cfRule type="cellIs" dxfId="684" priority="685" stopIfTrue="1" operator="lessThan">
      <formula>$H$182</formula>
    </cfRule>
  </conditionalFormatting>
  <conditionalFormatting sqref="K182">
    <cfRule type="cellIs" dxfId="683" priority="684" stopIfTrue="1" operator="lessThan">
      <formula>$J$182</formula>
    </cfRule>
  </conditionalFormatting>
  <conditionalFormatting sqref="C183">
    <cfRule type="cellIs" dxfId="682" priority="683" stopIfTrue="1" operator="lessThan">
      <formula>$C$187</formula>
    </cfRule>
  </conditionalFormatting>
  <conditionalFormatting sqref="D183">
    <cfRule type="cellIs" dxfId="681" priority="682" stopIfTrue="1" operator="lessThan">
      <formula>$D$187</formula>
    </cfRule>
  </conditionalFormatting>
  <conditionalFormatting sqref="G183">
    <cfRule type="cellIs" dxfId="680" priority="681" stopIfTrue="1" operator="lessThan">
      <formula>$F$183</formula>
    </cfRule>
  </conditionalFormatting>
  <conditionalFormatting sqref="I183">
    <cfRule type="cellIs" dxfId="679" priority="680" stopIfTrue="1" operator="lessThan">
      <formula>$H$183</formula>
    </cfRule>
  </conditionalFormatting>
  <conditionalFormatting sqref="K183">
    <cfRule type="cellIs" dxfId="678" priority="679" stopIfTrue="1" operator="lessThan">
      <formula>$J$183</formula>
    </cfRule>
  </conditionalFormatting>
  <conditionalFormatting sqref="C190">
    <cfRule type="cellIs" dxfId="677" priority="678" stopIfTrue="1" operator="lessThan">
      <formula>$C$194</formula>
    </cfRule>
  </conditionalFormatting>
  <conditionalFormatting sqref="D190">
    <cfRule type="cellIs" dxfId="676" priority="677" stopIfTrue="1" operator="lessThan">
      <formula>$D$194</formula>
    </cfRule>
  </conditionalFormatting>
  <conditionalFormatting sqref="G190">
    <cfRule type="cellIs" dxfId="675" priority="676" stopIfTrue="1" operator="lessThan">
      <formula>$F$190</formula>
    </cfRule>
  </conditionalFormatting>
  <conditionalFormatting sqref="I190">
    <cfRule type="cellIs" dxfId="674" priority="675" stopIfTrue="1" operator="lessThan">
      <formula>$H$190</formula>
    </cfRule>
  </conditionalFormatting>
  <conditionalFormatting sqref="K190">
    <cfRule type="cellIs" dxfId="673" priority="674" stopIfTrue="1" operator="lessThan">
      <formula>$J$190</formula>
    </cfRule>
  </conditionalFormatting>
  <conditionalFormatting sqref="C191">
    <cfRule type="cellIs" dxfId="672" priority="673" stopIfTrue="1" operator="lessThan">
      <formula>$C$195</formula>
    </cfRule>
  </conditionalFormatting>
  <conditionalFormatting sqref="D191">
    <cfRule type="cellIs" dxfId="671" priority="672" stopIfTrue="1" operator="lessThan">
      <formula>$D$195</formula>
    </cfRule>
  </conditionalFormatting>
  <conditionalFormatting sqref="G191">
    <cfRule type="cellIs" dxfId="670" priority="671" stopIfTrue="1" operator="lessThan">
      <formula>$F$191</formula>
    </cfRule>
  </conditionalFormatting>
  <conditionalFormatting sqref="I191">
    <cfRule type="cellIs" dxfId="669" priority="670" stopIfTrue="1" operator="lessThan">
      <formula>$H$191</formula>
    </cfRule>
  </conditionalFormatting>
  <conditionalFormatting sqref="K191">
    <cfRule type="cellIs" dxfId="668" priority="669" stopIfTrue="1" operator="lessThan">
      <formula>$J$191</formula>
    </cfRule>
  </conditionalFormatting>
  <conditionalFormatting sqref="C198">
    <cfRule type="cellIs" dxfId="667" priority="668" stopIfTrue="1" operator="lessThan">
      <formula>$C$202</formula>
    </cfRule>
  </conditionalFormatting>
  <conditionalFormatting sqref="D198">
    <cfRule type="cellIs" dxfId="666" priority="667" stopIfTrue="1" operator="lessThan">
      <formula>$D$202</formula>
    </cfRule>
  </conditionalFormatting>
  <conditionalFormatting sqref="G198">
    <cfRule type="cellIs" dxfId="665" priority="666" stopIfTrue="1" operator="lessThan">
      <formula>$F$198</formula>
    </cfRule>
  </conditionalFormatting>
  <conditionalFormatting sqref="I198">
    <cfRule type="cellIs" dxfId="664" priority="665" stopIfTrue="1" operator="lessThan">
      <formula>$H$198</formula>
    </cfRule>
  </conditionalFormatting>
  <conditionalFormatting sqref="K198">
    <cfRule type="cellIs" dxfId="663" priority="664" stopIfTrue="1" operator="lessThan">
      <formula>$J$198</formula>
    </cfRule>
  </conditionalFormatting>
  <conditionalFormatting sqref="C199">
    <cfRule type="cellIs" dxfId="662" priority="663" stopIfTrue="1" operator="lessThan">
      <formula>$C$203</formula>
    </cfRule>
  </conditionalFormatting>
  <conditionalFormatting sqref="D199">
    <cfRule type="cellIs" dxfId="661" priority="662" stopIfTrue="1" operator="lessThan">
      <formula>$D$203</formula>
    </cfRule>
  </conditionalFormatting>
  <conditionalFormatting sqref="G199">
    <cfRule type="cellIs" dxfId="660" priority="661" stopIfTrue="1" operator="lessThan">
      <formula>$F$199</formula>
    </cfRule>
  </conditionalFormatting>
  <conditionalFormatting sqref="I199">
    <cfRule type="cellIs" dxfId="659" priority="660" stopIfTrue="1" operator="lessThan">
      <formula>$H$199</formula>
    </cfRule>
  </conditionalFormatting>
  <conditionalFormatting sqref="K199">
    <cfRule type="cellIs" dxfId="658" priority="659" stopIfTrue="1" operator="lessThan">
      <formula>$J$199</formula>
    </cfRule>
  </conditionalFormatting>
  <conditionalFormatting sqref="C206">
    <cfRule type="cellIs" dxfId="657" priority="658" stopIfTrue="1" operator="lessThan">
      <formula>$C$210</formula>
    </cfRule>
  </conditionalFormatting>
  <conditionalFormatting sqref="D206">
    <cfRule type="cellIs" dxfId="656" priority="657" stopIfTrue="1" operator="lessThan">
      <formula>$D$210</formula>
    </cfRule>
  </conditionalFormatting>
  <conditionalFormatting sqref="G206">
    <cfRule type="cellIs" dxfId="655" priority="656" stopIfTrue="1" operator="lessThan">
      <formula>$F$206</formula>
    </cfRule>
  </conditionalFormatting>
  <conditionalFormatting sqref="I206">
    <cfRule type="cellIs" dxfId="654" priority="655" stopIfTrue="1" operator="lessThan">
      <formula>$H$206</formula>
    </cfRule>
  </conditionalFormatting>
  <conditionalFormatting sqref="K206">
    <cfRule type="cellIs" dxfId="653" priority="654" stopIfTrue="1" operator="lessThan">
      <formula>$J$206</formula>
    </cfRule>
  </conditionalFormatting>
  <conditionalFormatting sqref="C207">
    <cfRule type="cellIs" dxfId="652" priority="653" stopIfTrue="1" operator="lessThan">
      <formula>$C$211</formula>
    </cfRule>
  </conditionalFormatting>
  <conditionalFormatting sqref="D207">
    <cfRule type="cellIs" dxfId="651" priority="652" stopIfTrue="1" operator="lessThan">
      <formula>$D$211</formula>
    </cfRule>
  </conditionalFormatting>
  <conditionalFormatting sqref="G207">
    <cfRule type="cellIs" dxfId="650" priority="651" stopIfTrue="1" operator="lessThan">
      <formula>$F$207</formula>
    </cfRule>
  </conditionalFormatting>
  <conditionalFormatting sqref="I207">
    <cfRule type="cellIs" dxfId="649" priority="650" stopIfTrue="1" operator="lessThan">
      <formula>$H$207</formula>
    </cfRule>
  </conditionalFormatting>
  <conditionalFormatting sqref="K207">
    <cfRule type="cellIs" dxfId="648" priority="649" stopIfTrue="1" operator="lessThan">
      <formula>$J$207</formula>
    </cfRule>
  </conditionalFormatting>
  <conditionalFormatting sqref="C214">
    <cfRule type="cellIs" dxfId="647" priority="648" stopIfTrue="1" operator="lessThan">
      <formula>$C$218</formula>
    </cfRule>
  </conditionalFormatting>
  <conditionalFormatting sqref="D214">
    <cfRule type="cellIs" dxfId="646" priority="647" stopIfTrue="1" operator="lessThan">
      <formula>$D$218</formula>
    </cfRule>
  </conditionalFormatting>
  <conditionalFormatting sqref="G214">
    <cfRule type="cellIs" dxfId="645" priority="646" stopIfTrue="1" operator="lessThan">
      <formula>$F$214</formula>
    </cfRule>
  </conditionalFormatting>
  <conditionalFormatting sqref="I214">
    <cfRule type="cellIs" dxfId="644" priority="645" stopIfTrue="1" operator="lessThan">
      <formula>$H$214</formula>
    </cfRule>
  </conditionalFormatting>
  <conditionalFormatting sqref="K214">
    <cfRule type="cellIs" dxfId="643" priority="644" stopIfTrue="1" operator="lessThan">
      <formula>$J$214</formula>
    </cfRule>
  </conditionalFormatting>
  <conditionalFormatting sqref="C215">
    <cfRule type="cellIs" dxfId="642" priority="643" stopIfTrue="1" operator="lessThan">
      <formula>$C$219</formula>
    </cfRule>
  </conditionalFormatting>
  <conditionalFormatting sqref="D215">
    <cfRule type="cellIs" dxfId="641" priority="642" stopIfTrue="1" operator="lessThan">
      <formula>$D$219</formula>
    </cfRule>
  </conditionalFormatting>
  <conditionalFormatting sqref="G215">
    <cfRule type="cellIs" dxfId="640" priority="641" stopIfTrue="1" operator="lessThan">
      <formula>$F$215</formula>
    </cfRule>
  </conditionalFormatting>
  <conditionalFormatting sqref="I215">
    <cfRule type="cellIs" dxfId="639" priority="640" stopIfTrue="1" operator="lessThan">
      <formula>$H$215</formula>
    </cfRule>
  </conditionalFormatting>
  <conditionalFormatting sqref="K215">
    <cfRule type="cellIs" dxfId="638" priority="639" stopIfTrue="1" operator="lessThan">
      <formula>$J$215</formula>
    </cfRule>
  </conditionalFormatting>
  <conditionalFormatting sqref="C222">
    <cfRule type="cellIs" dxfId="637" priority="638" stopIfTrue="1" operator="lessThan">
      <formula>$C$226</formula>
    </cfRule>
  </conditionalFormatting>
  <conditionalFormatting sqref="D222">
    <cfRule type="cellIs" dxfId="636" priority="637" stopIfTrue="1" operator="lessThan">
      <formula>$D$226</formula>
    </cfRule>
  </conditionalFormatting>
  <conditionalFormatting sqref="G222">
    <cfRule type="cellIs" dxfId="635" priority="636" stopIfTrue="1" operator="lessThan">
      <formula>$F$222</formula>
    </cfRule>
  </conditionalFormatting>
  <conditionalFormatting sqref="I222">
    <cfRule type="cellIs" dxfId="634" priority="635" stopIfTrue="1" operator="lessThan">
      <formula>$H$222</formula>
    </cfRule>
  </conditionalFormatting>
  <conditionalFormatting sqref="K222">
    <cfRule type="cellIs" dxfId="633" priority="634" stopIfTrue="1" operator="lessThan">
      <formula>$J$222</formula>
    </cfRule>
  </conditionalFormatting>
  <conditionalFormatting sqref="C223">
    <cfRule type="cellIs" dxfId="632" priority="633" stopIfTrue="1" operator="lessThan">
      <formula>$C$227</formula>
    </cfRule>
  </conditionalFormatting>
  <conditionalFormatting sqref="D223">
    <cfRule type="cellIs" dxfId="631" priority="632" stopIfTrue="1" operator="lessThan">
      <formula>$D$227</formula>
    </cfRule>
  </conditionalFormatting>
  <conditionalFormatting sqref="G223">
    <cfRule type="cellIs" dxfId="630" priority="631" stopIfTrue="1" operator="lessThan">
      <formula>$F$223</formula>
    </cfRule>
  </conditionalFormatting>
  <conditionalFormatting sqref="I223">
    <cfRule type="cellIs" dxfId="629" priority="630" stopIfTrue="1" operator="lessThan">
      <formula>$H$223</formula>
    </cfRule>
  </conditionalFormatting>
  <conditionalFormatting sqref="K223">
    <cfRule type="cellIs" dxfId="628" priority="629" stopIfTrue="1" operator="lessThan">
      <formula>$J$223</formula>
    </cfRule>
  </conditionalFormatting>
  <conditionalFormatting sqref="C230">
    <cfRule type="cellIs" dxfId="627" priority="628" stopIfTrue="1" operator="lessThan">
      <formula>$C$234</formula>
    </cfRule>
  </conditionalFormatting>
  <conditionalFormatting sqref="D230">
    <cfRule type="cellIs" dxfId="626" priority="627" stopIfTrue="1" operator="lessThan">
      <formula>$D$234</formula>
    </cfRule>
  </conditionalFormatting>
  <conditionalFormatting sqref="G230">
    <cfRule type="cellIs" dxfId="625" priority="626" stopIfTrue="1" operator="lessThan">
      <formula>$F$230</formula>
    </cfRule>
  </conditionalFormatting>
  <conditionalFormatting sqref="I230">
    <cfRule type="cellIs" dxfId="624" priority="625" stopIfTrue="1" operator="lessThan">
      <formula>$H$230</formula>
    </cfRule>
  </conditionalFormatting>
  <conditionalFormatting sqref="K230">
    <cfRule type="cellIs" dxfId="623" priority="624" stopIfTrue="1" operator="lessThan">
      <formula>$J$230</formula>
    </cfRule>
  </conditionalFormatting>
  <conditionalFormatting sqref="C231">
    <cfRule type="cellIs" dxfId="622" priority="623" stopIfTrue="1" operator="lessThan">
      <formula>$C$235</formula>
    </cfRule>
  </conditionalFormatting>
  <conditionalFormatting sqref="D231">
    <cfRule type="cellIs" dxfId="621" priority="622" stopIfTrue="1" operator="lessThan">
      <formula>$D$235</formula>
    </cfRule>
  </conditionalFormatting>
  <conditionalFormatting sqref="G231">
    <cfRule type="cellIs" dxfId="620" priority="621" stopIfTrue="1" operator="lessThan">
      <formula>$F$231</formula>
    </cfRule>
  </conditionalFormatting>
  <conditionalFormatting sqref="I231">
    <cfRule type="cellIs" dxfId="619" priority="620" stopIfTrue="1" operator="lessThan">
      <formula>$H$231</formula>
    </cfRule>
  </conditionalFormatting>
  <conditionalFormatting sqref="K231">
    <cfRule type="cellIs" dxfId="618" priority="619" stopIfTrue="1" operator="lessThan">
      <formula>$J$231</formula>
    </cfRule>
  </conditionalFormatting>
  <conditionalFormatting sqref="C238">
    <cfRule type="cellIs" dxfId="617" priority="618" stopIfTrue="1" operator="lessThan">
      <formula>$C$242</formula>
    </cfRule>
  </conditionalFormatting>
  <conditionalFormatting sqref="D238">
    <cfRule type="cellIs" dxfId="616" priority="617" stopIfTrue="1" operator="lessThan">
      <formula>$D$242</formula>
    </cfRule>
  </conditionalFormatting>
  <conditionalFormatting sqref="G238">
    <cfRule type="cellIs" dxfId="615" priority="616" stopIfTrue="1" operator="lessThan">
      <formula>$F$238</formula>
    </cfRule>
  </conditionalFormatting>
  <conditionalFormatting sqref="I238">
    <cfRule type="cellIs" dxfId="614" priority="615" stopIfTrue="1" operator="lessThan">
      <formula>$H$238</formula>
    </cfRule>
  </conditionalFormatting>
  <conditionalFormatting sqref="K238">
    <cfRule type="cellIs" dxfId="613" priority="614" stopIfTrue="1" operator="lessThan">
      <formula>$J$238</formula>
    </cfRule>
  </conditionalFormatting>
  <conditionalFormatting sqref="C239">
    <cfRule type="cellIs" dxfId="612" priority="613" stopIfTrue="1" operator="lessThan">
      <formula>$C$243</formula>
    </cfRule>
  </conditionalFormatting>
  <conditionalFormatting sqref="D239">
    <cfRule type="cellIs" dxfId="611" priority="612" stopIfTrue="1" operator="lessThan">
      <formula>$D$243</formula>
    </cfRule>
  </conditionalFormatting>
  <conditionalFormatting sqref="G239">
    <cfRule type="cellIs" dxfId="610" priority="611" stopIfTrue="1" operator="lessThan">
      <formula>$F$239</formula>
    </cfRule>
  </conditionalFormatting>
  <conditionalFormatting sqref="I239">
    <cfRule type="cellIs" dxfId="609" priority="610" stopIfTrue="1" operator="lessThan">
      <formula>$H$239</formula>
    </cfRule>
  </conditionalFormatting>
  <conditionalFormatting sqref="K239">
    <cfRule type="cellIs" dxfId="608" priority="609" stopIfTrue="1" operator="lessThan">
      <formula>$J$239</formula>
    </cfRule>
  </conditionalFormatting>
  <conditionalFormatting sqref="C246">
    <cfRule type="cellIs" dxfId="607" priority="608" stopIfTrue="1" operator="lessThan">
      <formula>$C$250</formula>
    </cfRule>
  </conditionalFormatting>
  <conditionalFormatting sqref="D246">
    <cfRule type="cellIs" dxfId="606" priority="607" stopIfTrue="1" operator="lessThan">
      <formula>$D$250</formula>
    </cfRule>
  </conditionalFormatting>
  <conditionalFormatting sqref="G246">
    <cfRule type="cellIs" dxfId="605" priority="606" stopIfTrue="1" operator="lessThan">
      <formula>$F$246</formula>
    </cfRule>
  </conditionalFormatting>
  <conditionalFormatting sqref="I246">
    <cfRule type="cellIs" dxfId="604" priority="605" stopIfTrue="1" operator="lessThan">
      <formula>$H$246</formula>
    </cfRule>
  </conditionalFormatting>
  <conditionalFormatting sqref="K246">
    <cfRule type="cellIs" dxfId="603" priority="604" stopIfTrue="1" operator="lessThan">
      <formula>$J$246</formula>
    </cfRule>
  </conditionalFormatting>
  <conditionalFormatting sqref="C247">
    <cfRule type="cellIs" dxfId="602" priority="603" stopIfTrue="1" operator="lessThan">
      <formula>$C$251</formula>
    </cfRule>
  </conditionalFormatting>
  <conditionalFormatting sqref="D247">
    <cfRule type="cellIs" dxfId="601" priority="602" stopIfTrue="1" operator="lessThan">
      <formula>$D$251</formula>
    </cfRule>
  </conditionalFormatting>
  <conditionalFormatting sqref="G247">
    <cfRule type="cellIs" dxfId="600" priority="601" stopIfTrue="1" operator="lessThan">
      <formula>$F$247</formula>
    </cfRule>
  </conditionalFormatting>
  <conditionalFormatting sqref="I247">
    <cfRule type="cellIs" dxfId="599" priority="600" stopIfTrue="1" operator="lessThan">
      <formula>$H$247</formula>
    </cfRule>
  </conditionalFormatting>
  <conditionalFormatting sqref="K247">
    <cfRule type="cellIs" dxfId="598" priority="599" stopIfTrue="1" operator="lessThan">
      <formula>$J$247</formula>
    </cfRule>
  </conditionalFormatting>
  <conditionalFormatting sqref="C254">
    <cfRule type="cellIs" dxfId="597" priority="598" stopIfTrue="1" operator="lessThan">
      <formula>$C$258</formula>
    </cfRule>
  </conditionalFormatting>
  <conditionalFormatting sqref="D254">
    <cfRule type="cellIs" dxfId="596" priority="597" stopIfTrue="1" operator="lessThan">
      <formula>$D$258</formula>
    </cfRule>
  </conditionalFormatting>
  <conditionalFormatting sqref="G254">
    <cfRule type="cellIs" dxfId="595" priority="596" stopIfTrue="1" operator="lessThan">
      <formula>$F$254</formula>
    </cfRule>
  </conditionalFormatting>
  <conditionalFormatting sqref="I254">
    <cfRule type="cellIs" dxfId="594" priority="595" stopIfTrue="1" operator="lessThan">
      <formula>$H$254</formula>
    </cfRule>
  </conditionalFormatting>
  <conditionalFormatting sqref="K254">
    <cfRule type="cellIs" dxfId="593" priority="594" stopIfTrue="1" operator="lessThan">
      <formula>$J$254</formula>
    </cfRule>
  </conditionalFormatting>
  <conditionalFormatting sqref="C255">
    <cfRule type="cellIs" dxfId="592" priority="593" stopIfTrue="1" operator="lessThan">
      <formula>$C$259</formula>
    </cfRule>
  </conditionalFormatting>
  <conditionalFormatting sqref="D255">
    <cfRule type="cellIs" dxfId="591" priority="592" stopIfTrue="1" operator="lessThan">
      <formula>$D$259</formula>
    </cfRule>
  </conditionalFormatting>
  <conditionalFormatting sqref="G255">
    <cfRule type="cellIs" dxfId="590" priority="591" stopIfTrue="1" operator="lessThan">
      <formula>$F$255</formula>
    </cfRule>
  </conditionalFormatting>
  <conditionalFormatting sqref="I255">
    <cfRule type="cellIs" dxfId="589" priority="590" stopIfTrue="1" operator="lessThan">
      <formula>$H$255</formula>
    </cfRule>
  </conditionalFormatting>
  <conditionalFormatting sqref="K255">
    <cfRule type="cellIs" dxfId="588" priority="589" stopIfTrue="1" operator="lessThan">
      <formula>$J$255</formula>
    </cfRule>
  </conditionalFormatting>
  <conditionalFormatting sqref="C262">
    <cfRule type="cellIs" dxfId="587" priority="588" stopIfTrue="1" operator="lessThan">
      <formula>$C$266</formula>
    </cfRule>
  </conditionalFormatting>
  <conditionalFormatting sqref="D262">
    <cfRule type="cellIs" dxfId="586" priority="587" stopIfTrue="1" operator="lessThan">
      <formula>$D$266</formula>
    </cfRule>
  </conditionalFormatting>
  <conditionalFormatting sqref="G262">
    <cfRule type="cellIs" dxfId="585" priority="586" stopIfTrue="1" operator="lessThan">
      <formula>$F$262</formula>
    </cfRule>
  </conditionalFormatting>
  <conditionalFormatting sqref="I262">
    <cfRule type="cellIs" dxfId="584" priority="585" stopIfTrue="1" operator="lessThan">
      <formula>$H$262</formula>
    </cfRule>
  </conditionalFormatting>
  <conditionalFormatting sqref="K262">
    <cfRule type="cellIs" dxfId="583" priority="584" stopIfTrue="1" operator="lessThan">
      <formula>$J$262</formula>
    </cfRule>
  </conditionalFormatting>
  <conditionalFormatting sqref="C263">
    <cfRule type="cellIs" dxfId="582" priority="583" stopIfTrue="1" operator="lessThan">
      <formula>$C$267</formula>
    </cfRule>
  </conditionalFormatting>
  <conditionalFormatting sqref="D263">
    <cfRule type="cellIs" dxfId="581" priority="582" stopIfTrue="1" operator="lessThan">
      <formula>$D$267</formula>
    </cfRule>
  </conditionalFormatting>
  <conditionalFormatting sqref="G263">
    <cfRule type="cellIs" dxfId="580" priority="581" stopIfTrue="1" operator="lessThan">
      <formula>$F$263</formula>
    </cfRule>
  </conditionalFormatting>
  <conditionalFormatting sqref="I263">
    <cfRule type="cellIs" dxfId="579" priority="580" stopIfTrue="1" operator="lessThan">
      <formula>$H$263</formula>
    </cfRule>
  </conditionalFormatting>
  <conditionalFormatting sqref="K263">
    <cfRule type="cellIs" dxfId="578" priority="579" stopIfTrue="1" operator="lessThan">
      <formula>$J$263</formula>
    </cfRule>
  </conditionalFormatting>
  <conditionalFormatting sqref="C270">
    <cfRule type="cellIs" dxfId="577" priority="578" stopIfTrue="1" operator="lessThan">
      <formula>$C$274</formula>
    </cfRule>
  </conditionalFormatting>
  <conditionalFormatting sqref="D270">
    <cfRule type="cellIs" dxfId="576" priority="577" stopIfTrue="1" operator="lessThan">
      <formula>$D$274</formula>
    </cfRule>
  </conditionalFormatting>
  <conditionalFormatting sqref="G270">
    <cfRule type="cellIs" dxfId="575" priority="576" stopIfTrue="1" operator="lessThan">
      <formula>$F$270</formula>
    </cfRule>
  </conditionalFormatting>
  <conditionalFormatting sqref="I270">
    <cfRule type="cellIs" dxfId="574" priority="575" stopIfTrue="1" operator="lessThan">
      <formula>$H$270</formula>
    </cfRule>
  </conditionalFormatting>
  <conditionalFormatting sqref="K270">
    <cfRule type="cellIs" dxfId="573" priority="574" stopIfTrue="1" operator="lessThan">
      <formula>$J$270</formula>
    </cfRule>
  </conditionalFormatting>
  <conditionalFormatting sqref="C271">
    <cfRule type="cellIs" dxfId="572" priority="573" stopIfTrue="1" operator="lessThan">
      <formula>$C$275</formula>
    </cfRule>
  </conditionalFormatting>
  <conditionalFormatting sqref="D271">
    <cfRule type="cellIs" dxfId="571" priority="572" stopIfTrue="1" operator="lessThan">
      <formula>$D$275</formula>
    </cfRule>
  </conditionalFormatting>
  <conditionalFormatting sqref="G271">
    <cfRule type="cellIs" dxfId="570" priority="571" stopIfTrue="1" operator="lessThan">
      <formula>$F$271</formula>
    </cfRule>
  </conditionalFormatting>
  <conditionalFormatting sqref="I271">
    <cfRule type="cellIs" dxfId="569" priority="570" stopIfTrue="1" operator="lessThan">
      <formula>$H$271</formula>
    </cfRule>
  </conditionalFormatting>
  <conditionalFormatting sqref="K271">
    <cfRule type="cellIs" dxfId="568" priority="569" stopIfTrue="1" operator="lessThan">
      <formula>$J$271</formula>
    </cfRule>
  </conditionalFormatting>
  <conditionalFormatting sqref="C278">
    <cfRule type="cellIs" dxfId="567" priority="568" stopIfTrue="1" operator="lessThan">
      <formula>$C$282</formula>
    </cfRule>
  </conditionalFormatting>
  <conditionalFormatting sqref="D278">
    <cfRule type="cellIs" dxfId="566" priority="567" stopIfTrue="1" operator="lessThan">
      <formula>$D$282</formula>
    </cfRule>
  </conditionalFormatting>
  <conditionalFormatting sqref="G278">
    <cfRule type="cellIs" dxfId="565" priority="566" stopIfTrue="1" operator="lessThan">
      <formula>$F$278</formula>
    </cfRule>
  </conditionalFormatting>
  <conditionalFormatting sqref="I278">
    <cfRule type="cellIs" dxfId="564" priority="565" stopIfTrue="1" operator="lessThan">
      <formula>$H$278</formula>
    </cfRule>
  </conditionalFormatting>
  <conditionalFormatting sqref="K278">
    <cfRule type="cellIs" dxfId="563" priority="564" stopIfTrue="1" operator="lessThan">
      <formula>$J$278</formula>
    </cfRule>
  </conditionalFormatting>
  <conditionalFormatting sqref="C279">
    <cfRule type="cellIs" dxfId="562" priority="563" stopIfTrue="1" operator="lessThan">
      <formula>$C$283</formula>
    </cfRule>
  </conditionalFormatting>
  <conditionalFormatting sqref="D279">
    <cfRule type="cellIs" dxfId="561" priority="562" stopIfTrue="1" operator="lessThan">
      <formula>$D$283</formula>
    </cfRule>
  </conditionalFormatting>
  <conditionalFormatting sqref="G279">
    <cfRule type="cellIs" dxfId="560" priority="561" stopIfTrue="1" operator="lessThan">
      <formula>$F$279</formula>
    </cfRule>
  </conditionalFormatting>
  <conditionalFormatting sqref="I279">
    <cfRule type="cellIs" dxfId="559" priority="560" stopIfTrue="1" operator="lessThan">
      <formula>$H$279</formula>
    </cfRule>
  </conditionalFormatting>
  <conditionalFormatting sqref="K279">
    <cfRule type="cellIs" dxfId="558" priority="559" stopIfTrue="1" operator="lessThan">
      <formula>$J$279</formula>
    </cfRule>
  </conditionalFormatting>
  <conditionalFormatting sqref="C286">
    <cfRule type="cellIs" dxfId="557" priority="558" stopIfTrue="1" operator="lessThan">
      <formula>$C$290</formula>
    </cfRule>
  </conditionalFormatting>
  <conditionalFormatting sqref="D286">
    <cfRule type="cellIs" dxfId="556" priority="557" stopIfTrue="1" operator="lessThan">
      <formula>$D$290</formula>
    </cfRule>
  </conditionalFormatting>
  <conditionalFormatting sqref="G286">
    <cfRule type="cellIs" dxfId="555" priority="556" stopIfTrue="1" operator="lessThan">
      <formula>$F$286</formula>
    </cfRule>
  </conditionalFormatting>
  <conditionalFormatting sqref="I286">
    <cfRule type="cellIs" dxfId="554" priority="555" stopIfTrue="1" operator="lessThan">
      <formula>$H$286</formula>
    </cfRule>
  </conditionalFormatting>
  <conditionalFormatting sqref="K286">
    <cfRule type="cellIs" dxfId="553" priority="554" stopIfTrue="1" operator="lessThan">
      <formula>$J$286</formula>
    </cfRule>
  </conditionalFormatting>
  <conditionalFormatting sqref="C287">
    <cfRule type="cellIs" dxfId="552" priority="553" stopIfTrue="1" operator="lessThan">
      <formula>$C$291</formula>
    </cfRule>
  </conditionalFormatting>
  <conditionalFormatting sqref="D287">
    <cfRule type="cellIs" dxfId="551" priority="552" stopIfTrue="1" operator="lessThan">
      <formula>$D$291</formula>
    </cfRule>
  </conditionalFormatting>
  <conditionalFormatting sqref="G287">
    <cfRule type="cellIs" dxfId="550" priority="551" stopIfTrue="1" operator="lessThan">
      <formula>$F$287</formula>
    </cfRule>
  </conditionalFormatting>
  <conditionalFormatting sqref="I287">
    <cfRule type="cellIs" dxfId="549" priority="550" stopIfTrue="1" operator="lessThan">
      <formula>$H$287</formula>
    </cfRule>
  </conditionalFormatting>
  <conditionalFormatting sqref="K287">
    <cfRule type="cellIs" dxfId="548" priority="549" stopIfTrue="1" operator="lessThan">
      <formula>$J$287</formula>
    </cfRule>
  </conditionalFormatting>
  <conditionalFormatting sqref="C294">
    <cfRule type="cellIs" dxfId="547" priority="548" stopIfTrue="1" operator="lessThan">
      <formula>$C$298</formula>
    </cfRule>
  </conditionalFormatting>
  <conditionalFormatting sqref="D294">
    <cfRule type="cellIs" dxfId="546" priority="547" stopIfTrue="1" operator="lessThan">
      <formula>$D$298</formula>
    </cfRule>
  </conditionalFormatting>
  <conditionalFormatting sqref="G294">
    <cfRule type="cellIs" dxfId="545" priority="546" stopIfTrue="1" operator="lessThan">
      <formula>$F$294</formula>
    </cfRule>
  </conditionalFormatting>
  <conditionalFormatting sqref="I294">
    <cfRule type="cellIs" dxfId="544" priority="545" stopIfTrue="1" operator="lessThan">
      <formula>$H$294</formula>
    </cfRule>
  </conditionalFormatting>
  <conditionalFormatting sqref="K294">
    <cfRule type="cellIs" dxfId="543" priority="544" stopIfTrue="1" operator="lessThan">
      <formula>$J$294</formula>
    </cfRule>
  </conditionalFormatting>
  <conditionalFormatting sqref="C295">
    <cfRule type="cellIs" dxfId="542" priority="543" stopIfTrue="1" operator="lessThan">
      <formula>$C$299</formula>
    </cfRule>
  </conditionalFormatting>
  <conditionalFormatting sqref="D295">
    <cfRule type="cellIs" dxfId="541" priority="542" stopIfTrue="1" operator="lessThan">
      <formula>$D$299</formula>
    </cfRule>
  </conditionalFormatting>
  <conditionalFormatting sqref="G295">
    <cfRule type="cellIs" dxfId="540" priority="541" stopIfTrue="1" operator="lessThan">
      <formula>$F$295</formula>
    </cfRule>
  </conditionalFormatting>
  <conditionalFormatting sqref="I295">
    <cfRule type="cellIs" dxfId="539" priority="540" stopIfTrue="1" operator="lessThan">
      <formula>$H$295</formula>
    </cfRule>
  </conditionalFormatting>
  <conditionalFormatting sqref="K295">
    <cfRule type="cellIs" dxfId="538" priority="539" stopIfTrue="1" operator="lessThan">
      <formula>$J$295</formula>
    </cfRule>
  </conditionalFormatting>
  <conditionalFormatting sqref="C302">
    <cfRule type="cellIs" dxfId="537" priority="538" stopIfTrue="1" operator="lessThan">
      <formula>$C$306</formula>
    </cfRule>
  </conditionalFormatting>
  <conditionalFormatting sqref="D302">
    <cfRule type="cellIs" dxfId="536" priority="537" stopIfTrue="1" operator="lessThan">
      <formula>$D$306</formula>
    </cfRule>
  </conditionalFormatting>
  <conditionalFormatting sqref="G302">
    <cfRule type="cellIs" dxfId="535" priority="536" stopIfTrue="1" operator="lessThan">
      <formula>$F$302</formula>
    </cfRule>
  </conditionalFormatting>
  <conditionalFormatting sqref="I302">
    <cfRule type="cellIs" dxfId="534" priority="535" stopIfTrue="1" operator="lessThan">
      <formula>$H$302</formula>
    </cfRule>
  </conditionalFormatting>
  <conditionalFormatting sqref="K302">
    <cfRule type="cellIs" dxfId="533" priority="534" stopIfTrue="1" operator="lessThan">
      <formula>$J$302</formula>
    </cfRule>
  </conditionalFormatting>
  <conditionalFormatting sqref="C303">
    <cfRule type="cellIs" dxfId="532" priority="533" stopIfTrue="1" operator="lessThan">
      <formula>$C$307</formula>
    </cfRule>
  </conditionalFormatting>
  <conditionalFormatting sqref="D303">
    <cfRule type="cellIs" dxfId="531" priority="532" stopIfTrue="1" operator="lessThan">
      <formula>$D$307</formula>
    </cfRule>
  </conditionalFormatting>
  <conditionalFormatting sqref="G303">
    <cfRule type="cellIs" dxfId="530" priority="531" stopIfTrue="1" operator="lessThan">
      <formula>$F$303</formula>
    </cfRule>
  </conditionalFormatting>
  <conditionalFormatting sqref="I303">
    <cfRule type="cellIs" dxfId="529" priority="530" stopIfTrue="1" operator="lessThan">
      <formula>$H$303</formula>
    </cfRule>
  </conditionalFormatting>
  <conditionalFormatting sqref="K303">
    <cfRule type="cellIs" dxfId="528" priority="529" stopIfTrue="1" operator="lessThan">
      <formula>$J$303</formula>
    </cfRule>
  </conditionalFormatting>
  <conditionalFormatting sqref="C310">
    <cfRule type="cellIs" dxfId="527" priority="528" stopIfTrue="1" operator="lessThan">
      <formula>$C$314</formula>
    </cfRule>
  </conditionalFormatting>
  <conditionalFormatting sqref="D310">
    <cfRule type="cellIs" dxfId="526" priority="527" stopIfTrue="1" operator="lessThan">
      <formula>$D$314</formula>
    </cfRule>
  </conditionalFormatting>
  <conditionalFormatting sqref="G310">
    <cfRule type="cellIs" dxfId="525" priority="526" stopIfTrue="1" operator="lessThan">
      <formula>$F$310</formula>
    </cfRule>
  </conditionalFormatting>
  <conditionalFormatting sqref="I310">
    <cfRule type="cellIs" dxfId="524" priority="525" stopIfTrue="1" operator="lessThan">
      <formula>$H$310</formula>
    </cfRule>
  </conditionalFormatting>
  <conditionalFormatting sqref="K310">
    <cfRule type="cellIs" dxfId="523" priority="524" stopIfTrue="1" operator="lessThan">
      <formula>$J$310</formula>
    </cfRule>
  </conditionalFormatting>
  <conditionalFormatting sqref="C311">
    <cfRule type="cellIs" dxfId="522" priority="523" stopIfTrue="1" operator="lessThan">
      <formula>$C$315</formula>
    </cfRule>
  </conditionalFormatting>
  <conditionalFormatting sqref="D311">
    <cfRule type="cellIs" dxfId="521" priority="522" stopIfTrue="1" operator="lessThan">
      <formula>$D$315</formula>
    </cfRule>
  </conditionalFormatting>
  <conditionalFormatting sqref="G311">
    <cfRule type="cellIs" dxfId="520" priority="521" stopIfTrue="1" operator="lessThan">
      <formula>$F$311</formula>
    </cfRule>
  </conditionalFormatting>
  <conditionalFormatting sqref="I311">
    <cfRule type="cellIs" dxfId="519" priority="520" stopIfTrue="1" operator="lessThan">
      <formula>$H$311</formula>
    </cfRule>
  </conditionalFormatting>
  <conditionalFormatting sqref="K311">
    <cfRule type="cellIs" dxfId="518" priority="519" stopIfTrue="1" operator="lessThan">
      <formula>$J$311</formula>
    </cfRule>
  </conditionalFormatting>
  <conditionalFormatting sqref="C318">
    <cfRule type="cellIs" dxfId="517" priority="518" stopIfTrue="1" operator="lessThan">
      <formula>$C$322</formula>
    </cfRule>
  </conditionalFormatting>
  <conditionalFormatting sqref="D318">
    <cfRule type="cellIs" dxfId="516" priority="517" stopIfTrue="1" operator="lessThan">
      <formula>$D$322</formula>
    </cfRule>
  </conditionalFormatting>
  <conditionalFormatting sqref="G318">
    <cfRule type="cellIs" dxfId="515" priority="516" stopIfTrue="1" operator="lessThan">
      <formula>$F$318</formula>
    </cfRule>
  </conditionalFormatting>
  <conditionalFormatting sqref="I318">
    <cfRule type="cellIs" dxfId="514" priority="515" stopIfTrue="1" operator="lessThan">
      <formula>$H$318</formula>
    </cfRule>
  </conditionalFormatting>
  <conditionalFormatting sqref="K318">
    <cfRule type="cellIs" dxfId="513" priority="514" stopIfTrue="1" operator="lessThan">
      <formula>$J$318</formula>
    </cfRule>
  </conditionalFormatting>
  <conditionalFormatting sqref="C319">
    <cfRule type="cellIs" dxfId="512" priority="513" stopIfTrue="1" operator="lessThan">
      <formula>$C$323</formula>
    </cfRule>
  </conditionalFormatting>
  <conditionalFormatting sqref="D319">
    <cfRule type="cellIs" dxfId="511" priority="512" stopIfTrue="1" operator="lessThan">
      <formula>$D$323</formula>
    </cfRule>
  </conditionalFormatting>
  <conditionalFormatting sqref="G319">
    <cfRule type="cellIs" dxfId="510" priority="511" stopIfTrue="1" operator="lessThan">
      <formula>$F$319</formula>
    </cfRule>
  </conditionalFormatting>
  <conditionalFormatting sqref="I319">
    <cfRule type="cellIs" dxfId="509" priority="510" stopIfTrue="1" operator="lessThan">
      <formula>$H$319</formula>
    </cfRule>
  </conditionalFormatting>
  <conditionalFormatting sqref="K319">
    <cfRule type="cellIs" dxfId="508" priority="509" stopIfTrue="1" operator="lessThan">
      <formula>$J$319</formula>
    </cfRule>
  </conditionalFormatting>
  <conditionalFormatting sqref="C326">
    <cfRule type="cellIs" dxfId="507" priority="508" stopIfTrue="1" operator="lessThan">
      <formula>$C$330</formula>
    </cfRule>
  </conditionalFormatting>
  <conditionalFormatting sqref="D326">
    <cfRule type="cellIs" dxfId="506" priority="507" stopIfTrue="1" operator="lessThan">
      <formula>$D$330</formula>
    </cfRule>
  </conditionalFormatting>
  <conditionalFormatting sqref="G326">
    <cfRule type="cellIs" dxfId="505" priority="506" stopIfTrue="1" operator="lessThan">
      <formula>$F$326</formula>
    </cfRule>
  </conditionalFormatting>
  <conditionalFormatting sqref="I326">
    <cfRule type="cellIs" dxfId="504" priority="505" stopIfTrue="1" operator="lessThan">
      <formula>$H$326</formula>
    </cfRule>
  </conditionalFormatting>
  <conditionalFormatting sqref="K326">
    <cfRule type="cellIs" dxfId="503" priority="504" stopIfTrue="1" operator="lessThan">
      <formula>$J$326</formula>
    </cfRule>
  </conditionalFormatting>
  <conditionalFormatting sqref="C327">
    <cfRule type="cellIs" dxfId="502" priority="503" stopIfTrue="1" operator="lessThan">
      <formula>$C$331</formula>
    </cfRule>
  </conditionalFormatting>
  <conditionalFormatting sqref="D327">
    <cfRule type="cellIs" dxfId="501" priority="502" stopIfTrue="1" operator="lessThan">
      <formula>$D$331</formula>
    </cfRule>
  </conditionalFormatting>
  <conditionalFormatting sqref="G327">
    <cfRule type="cellIs" dxfId="500" priority="501" stopIfTrue="1" operator="lessThan">
      <formula>$F$327</formula>
    </cfRule>
  </conditionalFormatting>
  <conditionalFormatting sqref="I327">
    <cfRule type="cellIs" dxfId="499" priority="500" stopIfTrue="1" operator="lessThan">
      <formula>$H$327</formula>
    </cfRule>
  </conditionalFormatting>
  <conditionalFormatting sqref="K327">
    <cfRule type="cellIs" dxfId="498" priority="499" stopIfTrue="1" operator="lessThan">
      <formula>$J$327</formula>
    </cfRule>
  </conditionalFormatting>
  <conditionalFormatting sqref="C334">
    <cfRule type="cellIs" dxfId="497" priority="498" stopIfTrue="1" operator="lessThan">
      <formula>$C$338</formula>
    </cfRule>
  </conditionalFormatting>
  <conditionalFormatting sqref="D334">
    <cfRule type="cellIs" dxfId="496" priority="497" stopIfTrue="1" operator="lessThan">
      <formula>$D$338</formula>
    </cfRule>
  </conditionalFormatting>
  <conditionalFormatting sqref="G334">
    <cfRule type="cellIs" dxfId="495" priority="496" stopIfTrue="1" operator="lessThan">
      <formula>$F$334</formula>
    </cfRule>
  </conditionalFormatting>
  <conditionalFormatting sqref="I334">
    <cfRule type="cellIs" dxfId="494" priority="495" stopIfTrue="1" operator="lessThan">
      <formula>$H$334</formula>
    </cfRule>
  </conditionalFormatting>
  <conditionalFormatting sqref="K334">
    <cfRule type="cellIs" dxfId="493" priority="494" stopIfTrue="1" operator="lessThan">
      <formula>$J$334</formula>
    </cfRule>
  </conditionalFormatting>
  <conditionalFormatting sqref="C335">
    <cfRule type="cellIs" dxfId="492" priority="493" stopIfTrue="1" operator="lessThan">
      <formula>$C$339</formula>
    </cfRule>
  </conditionalFormatting>
  <conditionalFormatting sqref="D335">
    <cfRule type="cellIs" dxfId="491" priority="492" stopIfTrue="1" operator="lessThan">
      <formula>$D$339</formula>
    </cfRule>
  </conditionalFormatting>
  <conditionalFormatting sqref="G335">
    <cfRule type="cellIs" dxfId="490" priority="491" stopIfTrue="1" operator="lessThan">
      <formula>$F$335</formula>
    </cfRule>
  </conditionalFormatting>
  <conditionalFormatting sqref="I335">
    <cfRule type="cellIs" dxfId="489" priority="490" stopIfTrue="1" operator="lessThan">
      <formula>$H$335</formula>
    </cfRule>
  </conditionalFormatting>
  <conditionalFormatting sqref="K335">
    <cfRule type="cellIs" dxfId="488" priority="489" stopIfTrue="1" operator="lessThan">
      <formula>$J$335</formula>
    </cfRule>
  </conditionalFormatting>
  <conditionalFormatting sqref="C342">
    <cfRule type="cellIs" dxfId="487" priority="488" stopIfTrue="1" operator="lessThan">
      <formula>$C$346</formula>
    </cfRule>
  </conditionalFormatting>
  <conditionalFormatting sqref="D342">
    <cfRule type="cellIs" dxfId="486" priority="487" stopIfTrue="1" operator="lessThan">
      <formula>$D$346</formula>
    </cfRule>
  </conditionalFormatting>
  <conditionalFormatting sqref="G342">
    <cfRule type="cellIs" dxfId="485" priority="486" stopIfTrue="1" operator="lessThan">
      <formula>$F$342</formula>
    </cfRule>
  </conditionalFormatting>
  <conditionalFormatting sqref="I342">
    <cfRule type="cellIs" dxfId="484" priority="485" stopIfTrue="1" operator="lessThan">
      <formula>$H$342</formula>
    </cfRule>
  </conditionalFormatting>
  <conditionalFormatting sqref="K342">
    <cfRule type="cellIs" dxfId="483" priority="484" stopIfTrue="1" operator="lessThan">
      <formula>$J$342</formula>
    </cfRule>
  </conditionalFormatting>
  <conditionalFormatting sqref="C343">
    <cfRule type="cellIs" dxfId="482" priority="483" stopIfTrue="1" operator="lessThan">
      <formula>$C$347</formula>
    </cfRule>
  </conditionalFormatting>
  <conditionalFormatting sqref="D343">
    <cfRule type="cellIs" dxfId="481" priority="482" stopIfTrue="1" operator="lessThan">
      <formula>$D$347</formula>
    </cfRule>
  </conditionalFormatting>
  <conditionalFormatting sqref="G343">
    <cfRule type="cellIs" dxfId="480" priority="481" stopIfTrue="1" operator="lessThan">
      <formula>$F$343</formula>
    </cfRule>
  </conditionalFormatting>
  <conditionalFormatting sqref="I343">
    <cfRule type="cellIs" dxfId="479" priority="480" stopIfTrue="1" operator="lessThan">
      <formula>$H$343</formula>
    </cfRule>
  </conditionalFormatting>
  <conditionalFormatting sqref="K343">
    <cfRule type="cellIs" dxfId="478" priority="479" stopIfTrue="1" operator="lessThan">
      <formula>$J$343</formula>
    </cfRule>
  </conditionalFormatting>
  <conditionalFormatting sqref="C350">
    <cfRule type="cellIs" dxfId="477" priority="478" stopIfTrue="1" operator="lessThan">
      <formula>$C$354</formula>
    </cfRule>
  </conditionalFormatting>
  <conditionalFormatting sqref="D350">
    <cfRule type="cellIs" dxfId="476" priority="477" stopIfTrue="1" operator="lessThan">
      <formula>$D$354</formula>
    </cfRule>
  </conditionalFormatting>
  <conditionalFormatting sqref="G350">
    <cfRule type="cellIs" dxfId="475" priority="476" stopIfTrue="1" operator="lessThan">
      <formula>$F$350</formula>
    </cfRule>
  </conditionalFormatting>
  <conditionalFormatting sqref="I350">
    <cfRule type="cellIs" dxfId="474" priority="475" stopIfTrue="1" operator="lessThan">
      <formula>$H$350</formula>
    </cfRule>
  </conditionalFormatting>
  <conditionalFormatting sqref="K350">
    <cfRule type="cellIs" dxfId="473" priority="474" stopIfTrue="1" operator="lessThan">
      <formula>$J$350</formula>
    </cfRule>
  </conditionalFormatting>
  <conditionalFormatting sqref="C351">
    <cfRule type="cellIs" dxfId="472" priority="473" stopIfTrue="1" operator="lessThan">
      <formula>$C$355</formula>
    </cfRule>
  </conditionalFormatting>
  <conditionalFormatting sqref="D351">
    <cfRule type="cellIs" dxfId="471" priority="472" stopIfTrue="1" operator="lessThan">
      <formula>$D$355</formula>
    </cfRule>
  </conditionalFormatting>
  <conditionalFormatting sqref="G351">
    <cfRule type="cellIs" dxfId="470" priority="471" stopIfTrue="1" operator="lessThan">
      <formula>$F$351</formula>
    </cfRule>
  </conditionalFormatting>
  <conditionalFormatting sqref="I351">
    <cfRule type="cellIs" dxfId="469" priority="470" stopIfTrue="1" operator="lessThan">
      <formula>$H$351</formula>
    </cfRule>
  </conditionalFormatting>
  <conditionalFormatting sqref="K351">
    <cfRule type="cellIs" dxfId="468" priority="469" stopIfTrue="1" operator="lessThan">
      <formula>$J$351</formula>
    </cfRule>
  </conditionalFormatting>
  <conditionalFormatting sqref="C358">
    <cfRule type="cellIs" dxfId="467" priority="468" stopIfTrue="1" operator="lessThan">
      <formula>$C$362</formula>
    </cfRule>
  </conditionalFormatting>
  <conditionalFormatting sqref="D358">
    <cfRule type="cellIs" dxfId="466" priority="467" stopIfTrue="1" operator="lessThan">
      <formula>$D$362</formula>
    </cfRule>
  </conditionalFormatting>
  <conditionalFormatting sqref="G358">
    <cfRule type="cellIs" dxfId="465" priority="466" stopIfTrue="1" operator="lessThan">
      <formula>$F$358</formula>
    </cfRule>
  </conditionalFormatting>
  <conditionalFormatting sqref="I358">
    <cfRule type="cellIs" dxfId="464" priority="465" stopIfTrue="1" operator="lessThan">
      <formula>$H$358</formula>
    </cfRule>
  </conditionalFormatting>
  <conditionalFormatting sqref="K358">
    <cfRule type="cellIs" dxfId="463" priority="464" stopIfTrue="1" operator="lessThan">
      <formula>$J$358</formula>
    </cfRule>
  </conditionalFormatting>
  <conditionalFormatting sqref="C359">
    <cfRule type="cellIs" dxfId="462" priority="463" stopIfTrue="1" operator="lessThan">
      <formula>$C$363</formula>
    </cfRule>
  </conditionalFormatting>
  <conditionalFormatting sqref="D359">
    <cfRule type="cellIs" dxfId="461" priority="462" stopIfTrue="1" operator="lessThan">
      <formula>$D$363</formula>
    </cfRule>
  </conditionalFormatting>
  <conditionalFormatting sqref="G359">
    <cfRule type="cellIs" dxfId="460" priority="461" stopIfTrue="1" operator="lessThan">
      <formula>$F$359</formula>
    </cfRule>
  </conditionalFormatting>
  <conditionalFormatting sqref="I359">
    <cfRule type="cellIs" dxfId="459" priority="460" stopIfTrue="1" operator="lessThan">
      <formula>$H$359</formula>
    </cfRule>
  </conditionalFormatting>
  <conditionalFormatting sqref="K359">
    <cfRule type="cellIs" dxfId="458" priority="459" stopIfTrue="1" operator="lessThan">
      <formula>$J$359</formula>
    </cfRule>
  </conditionalFormatting>
  <conditionalFormatting sqref="C18">
    <cfRule type="cellIs" dxfId="457" priority="458" stopIfTrue="1" operator="lessThan">
      <formula>$C$18</formula>
    </cfRule>
  </conditionalFormatting>
  <conditionalFormatting sqref="C19">
    <cfRule type="cellIs" dxfId="456" priority="457" stopIfTrue="1" operator="lessThan">
      <formula>$C$19</formula>
    </cfRule>
  </conditionalFormatting>
  <conditionalFormatting sqref="D18">
    <cfRule type="cellIs" dxfId="455" priority="456" stopIfTrue="1" operator="lessThan">
      <formula>$D$18</formula>
    </cfRule>
  </conditionalFormatting>
  <conditionalFormatting sqref="D19">
    <cfRule type="cellIs" dxfId="454" priority="455" stopIfTrue="1" operator="lessThan">
      <formula>$D$19</formula>
    </cfRule>
  </conditionalFormatting>
  <conditionalFormatting sqref="C7">
    <cfRule type="cellIs" dxfId="453" priority="454" stopIfTrue="1" operator="lessThan">
      <formula>$C$11</formula>
    </cfRule>
  </conditionalFormatting>
  <conditionalFormatting sqref="D7">
    <cfRule type="cellIs" dxfId="452" priority="453" stopIfTrue="1" operator="lessThan">
      <formula>$D$11</formula>
    </cfRule>
  </conditionalFormatting>
  <conditionalFormatting sqref="G7">
    <cfRule type="cellIs" dxfId="451" priority="451" stopIfTrue="1" operator="lessThan">
      <formula>$F$7</formula>
    </cfRule>
    <cfRule type="cellIs" dxfId="450" priority="452" stopIfTrue="1" operator="lessThan">
      <formula>$F$7</formula>
    </cfRule>
  </conditionalFormatting>
  <conditionalFormatting sqref="I7">
    <cfRule type="cellIs" dxfId="449" priority="450" stopIfTrue="1" operator="lessThan">
      <formula>$H$7</formula>
    </cfRule>
  </conditionalFormatting>
  <conditionalFormatting sqref="K7">
    <cfRule type="cellIs" dxfId="448" priority="449" stopIfTrue="1" operator="lessThan">
      <formula>$J$7</formula>
    </cfRule>
  </conditionalFormatting>
  <conditionalFormatting sqref="C8">
    <cfRule type="cellIs" dxfId="447" priority="448" stopIfTrue="1" operator="lessThan">
      <formula>$C$12</formula>
    </cfRule>
  </conditionalFormatting>
  <conditionalFormatting sqref="D8">
    <cfRule type="cellIs" dxfId="446" priority="447" stopIfTrue="1" operator="lessThan">
      <formula>$D$12</formula>
    </cfRule>
  </conditionalFormatting>
  <conditionalFormatting sqref="G8">
    <cfRule type="cellIs" dxfId="445" priority="445" stopIfTrue="1" operator="lessThan">
      <formula>$F$8</formula>
    </cfRule>
    <cfRule type="cellIs" dxfId="444" priority="446" stopIfTrue="1" operator="greaterThan">
      <formula>$F$8</formula>
    </cfRule>
  </conditionalFormatting>
  <conditionalFormatting sqref="I8">
    <cfRule type="cellIs" dxfId="443" priority="444" stopIfTrue="1" operator="lessThan">
      <formula>$H$8</formula>
    </cfRule>
  </conditionalFormatting>
  <conditionalFormatting sqref="K8">
    <cfRule type="cellIs" dxfId="442" priority="443" stopIfTrue="1" operator="lessThan">
      <formula>$J$8</formula>
    </cfRule>
  </conditionalFormatting>
  <conditionalFormatting sqref="C14">
    <cfRule type="cellIs" dxfId="441" priority="442" stopIfTrue="1" operator="lessThan">
      <formula>$C$18</formula>
    </cfRule>
  </conditionalFormatting>
  <conditionalFormatting sqref="D14">
    <cfRule type="cellIs" dxfId="440" priority="441" stopIfTrue="1" operator="lessThan">
      <formula>$D$18</formula>
    </cfRule>
  </conditionalFormatting>
  <conditionalFormatting sqref="I14">
    <cfRule type="cellIs" dxfId="439" priority="440" stopIfTrue="1" operator="lessThan">
      <formula>$H$14</formula>
    </cfRule>
  </conditionalFormatting>
  <conditionalFormatting sqref="K14">
    <cfRule type="cellIs" dxfId="438" priority="439" stopIfTrue="1" operator="lessThan">
      <formula>$J$14</formula>
    </cfRule>
  </conditionalFormatting>
  <conditionalFormatting sqref="C15">
    <cfRule type="cellIs" dxfId="437" priority="438" stopIfTrue="1" operator="lessThan">
      <formula>$C$19</formula>
    </cfRule>
  </conditionalFormatting>
  <conditionalFormatting sqref="D15">
    <cfRule type="cellIs" dxfId="436" priority="437" stopIfTrue="1" operator="lessThan">
      <formula>$D$19</formula>
    </cfRule>
  </conditionalFormatting>
  <conditionalFormatting sqref="I15">
    <cfRule type="cellIs" dxfId="435" priority="436" stopIfTrue="1" operator="lessThan">
      <formula>$H$15</formula>
    </cfRule>
  </conditionalFormatting>
  <conditionalFormatting sqref="K15">
    <cfRule type="cellIs" dxfId="434" priority="435" stopIfTrue="1" operator="lessThan">
      <formula>$J$15</formula>
    </cfRule>
  </conditionalFormatting>
  <conditionalFormatting sqref="C22">
    <cfRule type="cellIs" dxfId="433" priority="434" stopIfTrue="1" operator="lessThan">
      <formula>$C$26</formula>
    </cfRule>
  </conditionalFormatting>
  <conditionalFormatting sqref="D22">
    <cfRule type="cellIs" dxfId="432" priority="433" stopIfTrue="1" operator="lessThan">
      <formula>$D$26</formula>
    </cfRule>
  </conditionalFormatting>
  <conditionalFormatting sqref="G22">
    <cfRule type="cellIs" dxfId="431" priority="432" stopIfTrue="1" operator="lessThan">
      <formula>$F$22</formula>
    </cfRule>
  </conditionalFormatting>
  <conditionalFormatting sqref="I22">
    <cfRule type="cellIs" dxfId="430" priority="431" stopIfTrue="1" operator="lessThan">
      <formula>$H$22</formula>
    </cfRule>
  </conditionalFormatting>
  <conditionalFormatting sqref="K22">
    <cfRule type="cellIs" dxfId="429" priority="430" stopIfTrue="1" operator="lessThan">
      <formula>$J$22</formula>
    </cfRule>
  </conditionalFormatting>
  <conditionalFormatting sqref="C23">
    <cfRule type="cellIs" dxfId="428" priority="429" stopIfTrue="1" operator="lessThan">
      <formula>$C$27</formula>
    </cfRule>
  </conditionalFormatting>
  <conditionalFormatting sqref="D23">
    <cfRule type="cellIs" dxfId="427" priority="428" stopIfTrue="1" operator="lessThan">
      <formula>$D$27</formula>
    </cfRule>
  </conditionalFormatting>
  <conditionalFormatting sqref="G23">
    <cfRule type="cellIs" dxfId="426" priority="427" stopIfTrue="1" operator="lessThan">
      <formula>$F$23</formula>
    </cfRule>
  </conditionalFormatting>
  <conditionalFormatting sqref="I23">
    <cfRule type="cellIs" dxfId="425" priority="426" stopIfTrue="1" operator="lessThan">
      <formula>$H$23</formula>
    </cfRule>
  </conditionalFormatting>
  <conditionalFormatting sqref="K23">
    <cfRule type="cellIs" dxfId="424" priority="425" stopIfTrue="1" operator="lessThan">
      <formula>$J$23</formula>
    </cfRule>
  </conditionalFormatting>
  <conditionalFormatting sqref="C30">
    <cfRule type="cellIs" dxfId="423" priority="424" stopIfTrue="1" operator="lessThan">
      <formula>$C$34</formula>
    </cfRule>
  </conditionalFormatting>
  <conditionalFormatting sqref="D30">
    <cfRule type="cellIs" dxfId="422" priority="423" stopIfTrue="1" operator="lessThan">
      <formula>$D$34</formula>
    </cfRule>
  </conditionalFormatting>
  <conditionalFormatting sqref="G30">
    <cfRule type="cellIs" dxfId="421" priority="422" stopIfTrue="1" operator="lessThan">
      <formula>$F$30</formula>
    </cfRule>
  </conditionalFormatting>
  <conditionalFormatting sqref="I30">
    <cfRule type="cellIs" dxfId="420" priority="421" stopIfTrue="1" operator="lessThan">
      <formula>$H$30</formula>
    </cfRule>
  </conditionalFormatting>
  <conditionalFormatting sqref="K30">
    <cfRule type="cellIs" dxfId="419" priority="420" stopIfTrue="1" operator="lessThan">
      <formula>$J$30</formula>
    </cfRule>
  </conditionalFormatting>
  <conditionalFormatting sqref="C31">
    <cfRule type="cellIs" dxfId="418" priority="419" stopIfTrue="1" operator="lessThan">
      <formula>$C$35</formula>
    </cfRule>
  </conditionalFormatting>
  <conditionalFormatting sqref="D31">
    <cfRule type="cellIs" dxfId="417" priority="418" stopIfTrue="1" operator="lessThan">
      <formula>$D$35</formula>
    </cfRule>
  </conditionalFormatting>
  <conditionalFormatting sqref="G31">
    <cfRule type="cellIs" dxfId="416" priority="417" stopIfTrue="1" operator="lessThan">
      <formula>$F$31</formula>
    </cfRule>
  </conditionalFormatting>
  <conditionalFormatting sqref="I31">
    <cfRule type="cellIs" dxfId="415" priority="416" stopIfTrue="1" operator="lessThan">
      <formula>$H$31</formula>
    </cfRule>
  </conditionalFormatting>
  <conditionalFormatting sqref="K31">
    <cfRule type="cellIs" dxfId="414" priority="415" stopIfTrue="1" operator="lessThan">
      <formula>$J$31</formula>
    </cfRule>
  </conditionalFormatting>
  <conditionalFormatting sqref="C38">
    <cfRule type="cellIs" dxfId="413" priority="414" stopIfTrue="1" operator="lessThan">
      <formula>$C$42</formula>
    </cfRule>
  </conditionalFormatting>
  <conditionalFormatting sqref="D38">
    <cfRule type="cellIs" dxfId="412" priority="413" stopIfTrue="1" operator="lessThan">
      <formula>$D$42</formula>
    </cfRule>
  </conditionalFormatting>
  <conditionalFormatting sqref="G38">
    <cfRule type="cellIs" dxfId="411" priority="412" stopIfTrue="1" operator="lessThan">
      <formula>$F$38</formula>
    </cfRule>
  </conditionalFormatting>
  <conditionalFormatting sqref="I38">
    <cfRule type="cellIs" dxfId="410" priority="411" stopIfTrue="1" operator="lessThan">
      <formula>$H$38</formula>
    </cfRule>
  </conditionalFormatting>
  <conditionalFormatting sqref="K38">
    <cfRule type="cellIs" dxfId="409" priority="410" stopIfTrue="1" operator="lessThan">
      <formula>$J$38</formula>
    </cfRule>
  </conditionalFormatting>
  <conditionalFormatting sqref="C39">
    <cfRule type="cellIs" dxfId="408" priority="409" stopIfTrue="1" operator="lessThan">
      <formula>$C$43</formula>
    </cfRule>
  </conditionalFormatting>
  <conditionalFormatting sqref="D39">
    <cfRule type="cellIs" dxfId="407" priority="408" stopIfTrue="1" operator="lessThan">
      <formula>$D$43</formula>
    </cfRule>
  </conditionalFormatting>
  <conditionalFormatting sqref="G39">
    <cfRule type="cellIs" dxfId="406" priority="407" stopIfTrue="1" operator="lessThan">
      <formula>$F$39</formula>
    </cfRule>
  </conditionalFormatting>
  <conditionalFormatting sqref="I39">
    <cfRule type="cellIs" dxfId="405" priority="406" stopIfTrue="1" operator="lessThan">
      <formula>$H$39</formula>
    </cfRule>
  </conditionalFormatting>
  <conditionalFormatting sqref="K39">
    <cfRule type="cellIs" dxfId="404" priority="405" stopIfTrue="1" operator="lessThan">
      <formula>$J$39</formula>
    </cfRule>
  </conditionalFormatting>
  <conditionalFormatting sqref="C46">
    <cfRule type="cellIs" dxfId="403" priority="404" stopIfTrue="1" operator="lessThan">
      <formula>$C$50</formula>
    </cfRule>
  </conditionalFormatting>
  <conditionalFormatting sqref="D46">
    <cfRule type="cellIs" dxfId="402" priority="403" stopIfTrue="1" operator="lessThan">
      <formula>$D$50</formula>
    </cfRule>
  </conditionalFormatting>
  <conditionalFormatting sqref="G46">
    <cfRule type="cellIs" dxfId="401" priority="402" stopIfTrue="1" operator="lessThan">
      <formula>$F$46</formula>
    </cfRule>
  </conditionalFormatting>
  <conditionalFormatting sqref="I46">
    <cfRule type="cellIs" dxfId="400" priority="401" stopIfTrue="1" operator="lessThan">
      <formula>$H$46</formula>
    </cfRule>
  </conditionalFormatting>
  <conditionalFormatting sqref="K46">
    <cfRule type="cellIs" dxfId="399" priority="400" stopIfTrue="1" operator="lessThan">
      <formula>$J$46</formula>
    </cfRule>
  </conditionalFormatting>
  <conditionalFormatting sqref="C47">
    <cfRule type="cellIs" dxfId="398" priority="399" stopIfTrue="1" operator="lessThan">
      <formula>$C$51</formula>
    </cfRule>
  </conditionalFormatting>
  <conditionalFormatting sqref="D47">
    <cfRule type="cellIs" dxfId="397" priority="398" stopIfTrue="1" operator="lessThan">
      <formula>$D$51</formula>
    </cfRule>
  </conditionalFormatting>
  <conditionalFormatting sqref="G47">
    <cfRule type="cellIs" dxfId="396" priority="397" stopIfTrue="1" operator="lessThan">
      <formula>$F$47</formula>
    </cfRule>
  </conditionalFormatting>
  <conditionalFormatting sqref="I47">
    <cfRule type="cellIs" dxfId="395" priority="396" stopIfTrue="1" operator="lessThan">
      <formula>$H$47</formula>
    </cfRule>
  </conditionalFormatting>
  <conditionalFormatting sqref="K47">
    <cfRule type="cellIs" dxfId="394" priority="395" stopIfTrue="1" operator="lessThan">
      <formula>$J$47</formula>
    </cfRule>
  </conditionalFormatting>
  <conditionalFormatting sqref="C54">
    <cfRule type="cellIs" dxfId="393" priority="394" stopIfTrue="1" operator="lessThan">
      <formula>$C$58</formula>
    </cfRule>
  </conditionalFormatting>
  <conditionalFormatting sqref="D54">
    <cfRule type="cellIs" dxfId="392" priority="393" stopIfTrue="1" operator="lessThan">
      <formula>$D$58</formula>
    </cfRule>
  </conditionalFormatting>
  <conditionalFormatting sqref="G54">
    <cfRule type="cellIs" dxfId="391" priority="392" stopIfTrue="1" operator="lessThan">
      <formula>$F$54</formula>
    </cfRule>
  </conditionalFormatting>
  <conditionalFormatting sqref="I54">
    <cfRule type="cellIs" dxfId="390" priority="391" stopIfTrue="1" operator="lessThan">
      <formula>$H$54</formula>
    </cfRule>
  </conditionalFormatting>
  <conditionalFormatting sqref="K54">
    <cfRule type="cellIs" dxfId="389" priority="390" stopIfTrue="1" operator="lessThan">
      <formula>$J$54</formula>
    </cfRule>
  </conditionalFormatting>
  <conditionalFormatting sqref="C55">
    <cfRule type="cellIs" dxfId="388" priority="389" stopIfTrue="1" operator="lessThan">
      <formula>$C$59</formula>
    </cfRule>
  </conditionalFormatting>
  <conditionalFormatting sqref="D55">
    <cfRule type="cellIs" dxfId="387" priority="388" stopIfTrue="1" operator="lessThan">
      <formula>$D$59</formula>
    </cfRule>
  </conditionalFormatting>
  <conditionalFormatting sqref="G55">
    <cfRule type="cellIs" dxfId="386" priority="387" stopIfTrue="1" operator="lessThan">
      <formula>$F$55</formula>
    </cfRule>
  </conditionalFormatting>
  <conditionalFormatting sqref="I55">
    <cfRule type="cellIs" dxfId="385" priority="386" stopIfTrue="1" operator="lessThan">
      <formula>$H$55</formula>
    </cfRule>
  </conditionalFormatting>
  <conditionalFormatting sqref="K55">
    <cfRule type="cellIs" dxfId="384" priority="385" stopIfTrue="1" operator="lessThan">
      <formula>$J$55</formula>
    </cfRule>
  </conditionalFormatting>
  <conditionalFormatting sqref="C62">
    <cfRule type="cellIs" dxfId="383" priority="384" stopIfTrue="1" operator="lessThan">
      <formula>$C$66</formula>
    </cfRule>
  </conditionalFormatting>
  <conditionalFormatting sqref="D62">
    <cfRule type="cellIs" dxfId="382" priority="383" stopIfTrue="1" operator="lessThan">
      <formula>$D$66</formula>
    </cfRule>
  </conditionalFormatting>
  <conditionalFormatting sqref="G62">
    <cfRule type="cellIs" dxfId="381" priority="382" stopIfTrue="1" operator="lessThan">
      <formula>$F$62</formula>
    </cfRule>
  </conditionalFormatting>
  <conditionalFormatting sqref="I62">
    <cfRule type="cellIs" dxfId="380" priority="381" stopIfTrue="1" operator="lessThan">
      <formula>$H$62</formula>
    </cfRule>
  </conditionalFormatting>
  <conditionalFormatting sqref="K62">
    <cfRule type="cellIs" dxfId="379" priority="380" stopIfTrue="1" operator="lessThan">
      <formula>$J$62</formula>
    </cfRule>
  </conditionalFormatting>
  <conditionalFormatting sqref="C63">
    <cfRule type="cellIs" dxfId="378" priority="379" stopIfTrue="1" operator="lessThan">
      <formula>$C$67</formula>
    </cfRule>
  </conditionalFormatting>
  <conditionalFormatting sqref="D63">
    <cfRule type="cellIs" dxfId="377" priority="378" stopIfTrue="1" operator="lessThan">
      <formula>$D$67</formula>
    </cfRule>
  </conditionalFormatting>
  <conditionalFormatting sqref="G63">
    <cfRule type="cellIs" dxfId="376" priority="377" stopIfTrue="1" operator="lessThan">
      <formula>$F$63</formula>
    </cfRule>
  </conditionalFormatting>
  <conditionalFormatting sqref="I63">
    <cfRule type="cellIs" dxfId="375" priority="376" stopIfTrue="1" operator="lessThan">
      <formula>$H$63</formula>
    </cfRule>
  </conditionalFormatting>
  <conditionalFormatting sqref="K63">
    <cfRule type="cellIs" dxfId="374" priority="375" stopIfTrue="1" operator="lessThan">
      <formula>$J$63</formula>
    </cfRule>
  </conditionalFormatting>
  <conditionalFormatting sqref="C70">
    <cfRule type="cellIs" dxfId="373" priority="374" stopIfTrue="1" operator="lessThan">
      <formula>$C$74</formula>
    </cfRule>
  </conditionalFormatting>
  <conditionalFormatting sqref="D70">
    <cfRule type="cellIs" dxfId="372" priority="373" stopIfTrue="1" operator="lessThan">
      <formula>$D$74</formula>
    </cfRule>
  </conditionalFormatting>
  <conditionalFormatting sqref="G70">
    <cfRule type="cellIs" dxfId="371" priority="372" stopIfTrue="1" operator="lessThan">
      <formula>$F$70</formula>
    </cfRule>
  </conditionalFormatting>
  <conditionalFormatting sqref="I70">
    <cfRule type="cellIs" dxfId="370" priority="371" stopIfTrue="1" operator="lessThan">
      <formula>$H$70</formula>
    </cfRule>
  </conditionalFormatting>
  <conditionalFormatting sqref="K70">
    <cfRule type="cellIs" dxfId="369" priority="370" stopIfTrue="1" operator="lessThan">
      <formula>$J$70</formula>
    </cfRule>
  </conditionalFormatting>
  <conditionalFormatting sqref="C71">
    <cfRule type="cellIs" dxfId="368" priority="369" stopIfTrue="1" operator="lessThan">
      <formula>$C$75</formula>
    </cfRule>
  </conditionalFormatting>
  <conditionalFormatting sqref="D71">
    <cfRule type="cellIs" dxfId="367" priority="368" stopIfTrue="1" operator="lessThan">
      <formula>$D$75</formula>
    </cfRule>
  </conditionalFormatting>
  <conditionalFormatting sqref="G71">
    <cfRule type="cellIs" dxfId="366" priority="367" stopIfTrue="1" operator="lessThan">
      <formula>$F$71</formula>
    </cfRule>
  </conditionalFormatting>
  <conditionalFormatting sqref="I71">
    <cfRule type="cellIs" dxfId="365" priority="366" stopIfTrue="1" operator="lessThan">
      <formula>$H$71</formula>
    </cfRule>
  </conditionalFormatting>
  <conditionalFormatting sqref="K71">
    <cfRule type="cellIs" dxfId="364" priority="365" stopIfTrue="1" operator="lessThan">
      <formula>$J$71</formula>
    </cfRule>
  </conditionalFormatting>
  <conditionalFormatting sqref="C78">
    <cfRule type="cellIs" dxfId="363" priority="364" stopIfTrue="1" operator="lessThan">
      <formula>$C$82</formula>
    </cfRule>
  </conditionalFormatting>
  <conditionalFormatting sqref="D78">
    <cfRule type="cellIs" dxfId="362" priority="363" stopIfTrue="1" operator="lessThan">
      <formula>$D$82</formula>
    </cfRule>
  </conditionalFormatting>
  <conditionalFormatting sqref="G78">
    <cfRule type="cellIs" dxfId="361" priority="362" stopIfTrue="1" operator="lessThan">
      <formula>$F$78</formula>
    </cfRule>
  </conditionalFormatting>
  <conditionalFormatting sqref="I78">
    <cfRule type="cellIs" dxfId="360" priority="361" stopIfTrue="1" operator="lessThan">
      <formula>$H$78</formula>
    </cfRule>
  </conditionalFormatting>
  <conditionalFormatting sqref="K78">
    <cfRule type="cellIs" dxfId="359" priority="360" stopIfTrue="1" operator="lessThan">
      <formula>$J$78</formula>
    </cfRule>
  </conditionalFormatting>
  <conditionalFormatting sqref="C79">
    <cfRule type="cellIs" dxfId="358" priority="359" stopIfTrue="1" operator="lessThan">
      <formula>$C$83</formula>
    </cfRule>
  </conditionalFormatting>
  <conditionalFormatting sqref="D79">
    <cfRule type="cellIs" dxfId="357" priority="358" stopIfTrue="1" operator="lessThan">
      <formula>$D$83</formula>
    </cfRule>
  </conditionalFormatting>
  <conditionalFormatting sqref="G79">
    <cfRule type="cellIs" dxfId="356" priority="357" stopIfTrue="1" operator="lessThan">
      <formula>$F$79</formula>
    </cfRule>
  </conditionalFormatting>
  <conditionalFormatting sqref="I79">
    <cfRule type="cellIs" dxfId="355" priority="356" stopIfTrue="1" operator="lessThan">
      <formula>$H$79</formula>
    </cfRule>
  </conditionalFormatting>
  <conditionalFormatting sqref="K79">
    <cfRule type="cellIs" dxfId="354" priority="355" stopIfTrue="1" operator="lessThan">
      <formula>$J$79</formula>
    </cfRule>
  </conditionalFormatting>
  <conditionalFormatting sqref="C86">
    <cfRule type="cellIs" dxfId="353" priority="354" stopIfTrue="1" operator="lessThan">
      <formula>$C$90</formula>
    </cfRule>
  </conditionalFormatting>
  <conditionalFormatting sqref="D86">
    <cfRule type="cellIs" dxfId="352" priority="353" stopIfTrue="1" operator="lessThan">
      <formula>$D$90</formula>
    </cfRule>
  </conditionalFormatting>
  <conditionalFormatting sqref="G86">
    <cfRule type="cellIs" dxfId="351" priority="352" stopIfTrue="1" operator="lessThan">
      <formula>$F$86</formula>
    </cfRule>
  </conditionalFormatting>
  <conditionalFormatting sqref="I86">
    <cfRule type="cellIs" dxfId="350" priority="351" stopIfTrue="1" operator="lessThan">
      <formula>$H$86</formula>
    </cfRule>
  </conditionalFormatting>
  <conditionalFormatting sqref="K86">
    <cfRule type="cellIs" dxfId="349" priority="350" stopIfTrue="1" operator="lessThan">
      <formula>$J$86</formula>
    </cfRule>
  </conditionalFormatting>
  <conditionalFormatting sqref="C87">
    <cfRule type="cellIs" dxfId="348" priority="349" stopIfTrue="1" operator="lessThan">
      <formula>$C$91</formula>
    </cfRule>
  </conditionalFormatting>
  <conditionalFormatting sqref="D87">
    <cfRule type="cellIs" dxfId="347" priority="348" stopIfTrue="1" operator="lessThan">
      <formula>$D$91</formula>
    </cfRule>
  </conditionalFormatting>
  <conditionalFormatting sqref="G87">
    <cfRule type="cellIs" dxfId="346" priority="347" stopIfTrue="1" operator="lessThan">
      <formula>$F$87</formula>
    </cfRule>
  </conditionalFormatting>
  <conditionalFormatting sqref="I87">
    <cfRule type="cellIs" dxfId="345" priority="346" stopIfTrue="1" operator="lessThan">
      <formula>$H$87</formula>
    </cfRule>
  </conditionalFormatting>
  <conditionalFormatting sqref="K87">
    <cfRule type="cellIs" dxfId="344" priority="345" stopIfTrue="1" operator="lessThan">
      <formula>$J$87</formula>
    </cfRule>
  </conditionalFormatting>
  <conditionalFormatting sqref="C94">
    <cfRule type="cellIs" dxfId="343" priority="344" stopIfTrue="1" operator="lessThan">
      <formula>$C$98</formula>
    </cfRule>
  </conditionalFormatting>
  <conditionalFormatting sqref="D94">
    <cfRule type="cellIs" dxfId="342" priority="343" stopIfTrue="1" operator="lessThan">
      <formula>$D$98</formula>
    </cfRule>
  </conditionalFormatting>
  <conditionalFormatting sqref="G94">
    <cfRule type="cellIs" dxfId="341" priority="342" stopIfTrue="1" operator="lessThan">
      <formula>$F$94</formula>
    </cfRule>
  </conditionalFormatting>
  <conditionalFormatting sqref="I94">
    <cfRule type="cellIs" dxfId="340" priority="341" stopIfTrue="1" operator="lessThan">
      <formula>$H$94</formula>
    </cfRule>
  </conditionalFormatting>
  <conditionalFormatting sqref="K94">
    <cfRule type="cellIs" dxfId="339" priority="340" stopIfTrue="1" operator="lessThan">
      <formula>$J$94</formula>
    </cfRule>
  </conditionalFormatting>
  <conditionalFormatting sqref="C95">
    <cfRule type="cellIs" dxfId="338" priority="339" stopIfTrue="1" operator="lessThan">
      <formula>$C$99</formula>
    </cfRule>
  </conditionalFormatting>
  <conditionalFormatting sqref="D95">
    <cfRule type="cellIs" dxfId="337" priority="338" stopIfTrue="1" operator="lessThan">
      <formula>$D$99</formula>
    </cfRule>
  </conditionalFormatting>
  <conditionalFormatting sqref="G95">
    <cfRule type="cellIs" dxfId="336" priority="337" stopIfTrue="1" operator="lessThan">
      <formula>$F$95</formula>
    </cfRule>
  </conditionalFormatting>
  <conditionalFormatting sqref="I95">
    <cfRule type="cellIs" dxfId="335" priority="336" stopIfTrue="1" operator="lessThan">
      <formula>$H$95</formula>
    </cfRule>
  </conditionalFormatting>
  <conditionalFormatting sqref="K95">
    <cfRule type="cellIs" dxfId="334" priority="335" stopIfTrue="1" operator="lessThan">
      <formula>$J$95</formula>
    </cfRule>
  </conditionalFormatting>
  <conditionalFormatting sqref="C102">
    <cfRule type="cellIs" dxfId="333" priority="334" stopIfTrue="1" operator="lessThan">
      <formula>$C$106</formula>
    </cfRule>
  </conditionalFormatting>
  <conditionalFormatting sqref="D102">
    <cfRule type="cellIs" dxfId="332" priority="333" stopIfTrue="1" operator="lessThan">
      <formula>$D$106</formula>
    </cfRule>
  </conditionalFormatting>
  <conditionalFormatting sqref="G102">
    <cfRule type="cellIs" dxfId="331" priority="332" stopIfTrue="1" operator="lessThan">
      <formula>$F$102</formula>
    </cfRule>
  </conditionalFormatting>
  <conditionalFormatting sqref="I102">
    <cfRule type="cellIs" dxfId="330" priority="331" stopIfTrue="1" operator="lessThan">
      <formula>$H$102</formula>
    </cfRule>
  </conditionalFormatting>
  <conditionalFormatting sqref="K102">
    <cfRule type="cellIs" dxfId="329" priority="330" stopIfTrue="1" operator="lessThan">
      <formula>$J$102</formula>
    </cfRule>
  </conditionalFormatting>
  <conditionalFormatting sqref="C103">
    <cfRule type="cellIs" dxfId="328" priority="329" stopIfTrue="1" operator="lessThan">
      <formula>$C$107</formula>
    </cfRule>
  </conditionalFormatting>
  <conditionalFormatting sqref="D103">
    <cfRule type="cellIs" dxfId="327" priority="328" stopIfTrue="1" operator="lessThan">
      <formula>$D$107</formula>
    </cfRule>
  </conditionalFormatting>
  <conditionalFormatting sqref="G103">
    <cfRule type="cellIs" dxfId="326" priority="327" stopIfTrue="1" operator="lessThan">
      <formula>$F$103</formula>
    </cfRule>
  </conditionalFormatting>
  <conditionalFormatting sqref="I103">
    <cfRule type="cellIs" dxfId="325" priority="326" stopIfTrue="1" operator="lessThan">
      <formula>$H$103</formula>
    </cfRule>
  </conditionalFormatting>
  <conditionalFormatting sqref="K103">
    <cfRule type="cellIs" dxfId="324" priority="325" stopIfTrue="1" operator="lessThan">
      <formula>$J$103</formula>
    </cfRule>
  </conditionalFormatting>
  <conditionalFormatting sqref="C110">
    <cfRule type="cellIs" dxfId="323" priority="324" stopIfTrue="1" operator="lessThan">
      <formula>$C$114</formula>
    </cfRule>
  </conditionalFormatting>
  <conditionalFormatting sqref="D110">
    <cfRule type="cellIs" dxfId="322" priority="323" stopIfTrue="1" operator="lessThan">
      <formula>$D$114</formula>
    </cfRule>
  </conditionalFormatting>
  <conditionalFormatting sqref="G110">
    <cfRule type="cellIs" dxfId="321" priority="322" stopIfTrue="1" operator="lessThan">
      <formula>$F$110</formula>
    </cfRule>
  </conditionalFormatting>
  <conditionalFormatting sqref="I110">
    <cfRule type="cellIs" dxfId="320" priority="321" stopIfTrue="1" operator="lessThan">
      <formula>$H$110</formula>
    </cfRule>
  </conditionalFormatting>
  <conditionalFormatting sqref="K110">
    <cfRule type="cellIs" dxfId="319" priority="320" stopIfTrue="1" operator="lessThan">
      <formula>$J$110</formula>
    </cfRule>
  </conditionalFormatting>
  <conditionalFormatting sqref="C111">
    <cfRule type="cellIs" dxfId="318" priority="319" stopIfTrue="1" operator="lessThan">
      <formula>$C$115</formula>
    </cfRule>
  </conditionalFormatting>
  <conditionalFormatting sqref="D111">
    <cfRule type="cellIs" dxfId="317" priority="318" stopIfTrue="1" operator="lessThan">
      <formula>$D$115</formula>
    </cfRule>
  </conditionalFormatting>
  <conditionalFormatting sqref="G111">
    <cfRule type="cellIs" dxfId="316" priority="317" stopIfTrue="1" operator="lessThan">
      <formula>$F$111</formula>
    </cfRule>
  </conditionalFormatting>
  <conditionalFormatting sqref="I111">
    <cfRule type="cellIs" dxfId="315" priority="316" stopIfTrue="1" operator="lessThan">
      <formula>$H$111</formula>
    </cfRule>
  </conditionalFormatting>
  <conditionalFormatting sqref="K111">
    <cfRule type="cellIs" dxfId="314" priority="315" stopIfTrue="1" operator="lessThan">
      <formula>$J$111</formula>
    </cfRule>
  </conditionalFormatting>
  <conditionalFormatting sqref="C118">
    <cfRule type="cellIs" dxfId="313" priority="314" stopIfTrue="1" operator="lessThan">
      <formula>$C$122</formula>
    </cfRule>
  </conditionalFormatting>
  <conditionalFormatting sqref="D118">
    <cfRule type="cellIs" dxfId="312" priority="313" stopIfTrue="1" operator="lessThan">
      <formula>$D$122</formula>
    </cfRule>
  </conditionalFormatting>
  <conditionalFormatting sqref="G118">
    <cfRule type="cellIs" dxfId="311" priority="312" stopIfTrue="1" operator="lessThan">
      <formula>$F$118</formula>
    </cfRule>
  </conditionalFormatting>
  <conditionalFormatting sqref="I118">
    <cfRule type="cellIs" dxfId="310" priority="311" stopIfTrue="1" operator="lessThan">
      <formula>$H$118</formula>
    </cfRule>
  </conditionalFormatting>
  <conditionalFormatting sqref="K118">
    <cfRule type="cellIs" dxfId="309" priority="310" stopIfTrue="1" operator="lessThan">
      <formula>$J$118</formula>
    </cfRule>
  </conditionalFormatting>
  <conditionalFormatting sqref="C119">
    <cfRule type="cellIs" dxfId="308" priority="309" stopIfTrue="1" operator="lessThan">
      <formula>$C$123</formula>
    </cfRule>
  </conditionalFormatting>
  <conditionalFormatting sqref="D119">
    <cfRule type="cellIs" dxfId="307" priority="308" stopIfTrue="1" operator="lessThan">
      <formula>$D$123</formula>
    </cfRule>
  </conditionalFormatting>
  <conditionalFormatting sqref="G119">
    <cfRule type="cellIs" dxfId="306" priority="307" stopIfTrue="1" operator="lessThan">
      <formula>$F$119</formula>
    </cfRule>
  </conditionalFormatting>
  <conditionalFormatting sqref="I119">
    <cfRule type="cellIs" dxfId="305" priority="306" stopIfTrue="1" operator="lessThan">
      <formula>$H$119</formula>
    </cfRule>
  </conditionalFormatting>
  <conditionalFormatting sqref="K119">
    <cfRule type="cellIs" dxfId="304" priority="305" stopIfTrue="1" operator="lessThan">
      <formula>$J$119</formula>
    </cfRule>
  </conditionalFormatting>
  <conditionalFormatting sqref="C126">
    <cfRule type="cellIs" dxfId="303" priority="304" stopIfTrue="1" operator="lessThan">
      <formula>$C$130</formula>
    </cfRule>
  </conditionalFormatting>
  <conditionalFormatting sqref="D126">
    <cfRule type="cellIs" dxfId="302" priority="303" stopIfTrue="1" operator="lessThan">
      <formula>$D$130</formula>
    </cfRule>
  </conditionalFormatting>
  <conditionalFormatting sqref="G126">
    <cfRule type="cellIs" dxfId="301" priority="302" stopIfTrue="1" operator="lessThan">
      <formula>$F$126</formula>
    </cfRule>
  </conditionalFormatting>
  <conditionalFormatting sqref="I126">
    <cfRule type="cellIs" dxfId="300" priority="301" stopIfTrue="1" operator="lessThan">
      <formula>$H$126</formula>
    </cfRule>
  </conditionalFormatting>
  <conditionalFormatting sqref="K126">
    <cfRule type="cellIs" dxfId="299" priority="300" stopIfTrue="1" operator="lessThan">
      <formula>$J$126</formula>
    </cfRule>
  </conditionalFormatting>
  <conditionalFormatting sqref="C127">
    <cfRule type="cellIs" dxfId="298" priority="299" stopIfTrue="1" operator="lessThan">
      <formula>$C$131</formula>
    </cfRule>
  </conditionalFormatting>
  <conditionalFormatting sqref="D127">
    <cfRule type="cellIs" dxfId="297" priority="298" stopIfTrue="1" operator="lessThan">
      <formula>$D$131</formula>
    </cfRule>
  </conditionalFormatting>
  <conditionalFormatting sqref="G127">
    <cfRule type="cellIs" dxfId="296" priority="297" stopIfTrue="1" operator="lessThan">
      <formula>$F$127</formula>
    </cfRule>
  </conditionalFormatting>
  <conditionalFormatting sqref="I127">
    <cfRule type="cellIs" dxfId="295" priority="296" stopIfTrue="1" operator="lessThan">
      <formula>$H$127</formula>
    </cfRule>
  </conditionalFormatting>
  <conditionalFormatting sqref="K127">
    <cfRule type="cellIs" dxfId="294" priority="295" stopIfTrue="1" operator="lessThan">
      <formula>$J$127</formula>
    </cfRule>
  </conditionalFormatting>
  <conditionalFormatting sqref="C134">
    <cfRule type="cellIs" dxfId="293" priority="294" stopIfTrue="1" operator="lessThan">
      <formula>$C$138</formula>
    </cfRule>
  </conditionalFormatting>
  <conditionalFormatting sqref="D134">
    <cfRule type="cellIs" dxfId="292" priority="293" stopIfTrue="1" operator="lessThan">
      <formula>$D$138</formula>
    </cfRule>
  </conditionalFormatting>
  <conditionalFormatting sqref="G134">
    <cfRule type="cellIs" dxfId="291" priority="292" stopIfTrue="1" operator="lessThan">
      <formula>$F$134</formula>
    </cfRule>
  </conditionalFormatting>
  <conditionalFormatting sqref="I134">
    <cfRule type="cellIs" dxfId="290" priority="291" stopIfTrue="1" operator="lessThan">
      <formula>$H$134</formula>
    </cfRule>
  </conditionalFormatting>
  <conditionalFormatting sqref="K134">
    <cfRule type="cellIs" dxfId="289" priority="290" stopIfTrue="1" operator="lessThan">
      <formula>$J$134</formula>
    </cfRule>
  </conditionalFormatting>
  <conditionalFormatting sqref="C135">
    <cfRule type="cellIs" dxfId="288" priority="289" stopIfTrue="1" operator="lessThan">
      <formula>$C$139</formula>
    </cfRule>
  </conditionalFormatting>
  <conditionalFormatting sqref="D135">
    <cfRule type="cellIs" dxfId="287" priority="288" stopIfTrue="1" operator="lessThan">
      <formula>$D$139</formula>
    </cfRule>
  </conditionalFormatting>
  <conditionalFormatting sqref="G135">
    <cfRule type="cellIs" dxfId="286" priority="287" stopIfTrue="1" operator="lessThan">
      <formula>$F$135</formula>
    </cfRule>
  </conditionalFormatting>
  <conditionalFormatting sqref="I135">
    <cfRule type="cellIs" dxfId="285" priority="286" stopIfTrue="1" operator="lessThan">
      <formula>$H$135</formula>
    </cfRule>
  </conditionalFormatting>
  <conditionalFormatting sqref="K135">
    <cfRule type="cellIs" dxfId="284" priority="285" stopIfTrue="1" operator="lessThan">
      <formula>$J$135</formula>
    </cfRule>
  </conditionalFormatting>
  <conditionalFormatting sqref="C142">
    <cfRule type="cellIs" dxfId="283" priority="284" stopIfTrue="1" operator="lessThan">
      <formula>$C$146</formula>
    </cfRule>
  </conditionalFormatting>
  <conditionalFormatting sqref="D142">
    <cfRule type="cellIs" dxfId="282" priority="283" stopIfTrue="1" operator="lessThan">
      <formula>$D$146</formula>
    </cfRule>
  </conditionalFormatting>
  <conditionalFormatting sqref="G142">
    <cfRule type="cellIs" dxfId="281" priority="282" stopIfTrue="1" operator="lessThan">
      <formula>$F$142</formula>
    </cfRule>
  </conditionalFormatting>
  <conditionalFormatting sqref="I142">
    <cfRule type="cellIs" dxfId="280" priority="281" stopIfTrue="1" operator="lessThan">
      <formula>$H$142</formula>
    </cfRule>
  </conditionalFormatting>
  <conditionalFormatting sqref="K142">
    <cfRule type="cellIs" dxfId="279" priority="280" stopIfTrue="1" operator="lessThan">
      <formula>$J$142</formula>
    </cfRule>
  </conditionalFormatting>
  <conditionalFormatting sqref="C143">
    <cfRule type="cellIs" dxfId="278" priority="279" stopIfTrue="1" operator="lessThan">
      <formula>$C$147</formula>
    </cfRule>
  </conditionalFormatting>
  <conditionalFormatting sqref="D143">
    <cfRule type="cellIs" dxfId="277" priority="278" stopIfTrue="1" operator="lessThan">
      <formula>$D$147</formula>
    </cfRule>
  </conditionalFormatting>
  <conditionalFormatting sqref="G143">
    <cfRule type="cellIs" dxfId="276" priority="277" stopIfTrue="1" operator="lessThan">
      <formula>$F$143</formula>
    </cfRule>
  </conditionalFormatting>
  <conditionalFormatting sqref="I143">
    <cfRule type="cellIs" dxfId="275" priority="276" stopIfTrue="1" operator="lessThan">
      <formula>$H$143</formula>
    </cfRule>
  </conditionalFormatting>
  <conditionalFormatting sqref="K143">
    <cfRule type="cellIs" dxfId="274" priority="275" stopIfTrue="1" operator="lessThan">
      <formula>$J$143</formula>
    </cfRule>
  </conditionalFormatting>
  <conditionalFormatting sqref="C150">
    <cfRule type="cellIs" dxfId="273" priority="274" stopIfTrue="1" operator="lessThan">
      <formula>$C$154</formula>
    </cfRule>
  </conditionalFormatting>
  <conditionalFormatting sqref="D150">
    <cfRule type="cellIs" dxfId="272" priority="273" stopIfTrue="1" operator="lessThan">
      <formula>$D$154</formula>
    </cfRule>
  </conditionalFormatting>
  <conditionalFormatting sqref="G150">
    <cfRule type="cellIs" dxfId="271" priority="272" stopIfTrue="1" operator="lessThan">
      <formula>$F$150</formula>
    </cfRule>
  </conditionalFormatting>
  <conditionalFormatting sqref="I150">
    <cfRule type="cellIs" dxfId="270" priority="271" stopIfTrue="1" operator="lessThan">
      <formula>$H$150</formula>
    </cfRule>
  </conditionalFormatting>
  <conditionalFormatting sqref="K150">
    <cfRule type="cellIs" dxfId="269" priority="270" stopIfTrue="1" operator="lessThan">
      <formula>$J$150</formula>
    </cfRule>
  </conditionalFormatting>
  <conditionalFormatting sqref="C151">
    <cfRule type="cellIs" dxfId="268" priority="269" stopIfTrue="1" operator="lessThan">
      <formula>$C$155</formula>
    </cfRule>
  </conditionalFormatting>
  <conditionalFormatting sqref="D151">
    <cfRule type="cellIs" dxfId="267" priority="268" stopIfTrue="1" operator="lessThan">
      <formula>$D$155</formula>
    </cfRule>
  </conditionalFormatting>
  <conditionalFormatting sqref="G151">
    <cfRule type="cellIs" dxfId="266" priority="267" stopIfTrue="1" operator="lessThan">
      <formula>$F$151</formula>
    </cfRule>
  </conditionalFormatting>
  <conditionalFormatting sqref="I151">
    <cfRule type="cellIs" dxfId="265" priority="266" stopIfTrue="1" operator="lessThan">
      <formula>$H$151</formula>
    </cfRule>
  </conditionalFormatting>
  <conditionalFormatting sqref="K151">
    <cfRule type="cellIs" dxfId="264" priority="265" stopIfTrue="1" operator="lessThan">
      <formula>$J$151</formula>
    </cfRule>
  </conditionalFormatting>
  <conditionalFormatting sqref="C158">
    <cfRule type="cellIs" dxfId="263" priority="264" stopIfTrue="1" operator="lessThan">
      <formula>$C$162</formula>
    </cfRule>
  </conditionalFormatting>
  <conditionalFormatting sqref="D158">
    <cfRule type="cellIs" dxfId="262" priority="263" stopIfTrue="1" operator="lessThan">
      <formula>$D$162</formula>
    </cfRule>
  </conditionalFormatting>
  <conditionalFormatting sqref="G158">
    <cfRule type="cellIs" dxfId="261" priority="262" stopIfTrue="1" operator="lessThan">
      <formula>$F$158</formula>
    </cfRule>
  </conditionalFormatting>
  <conditionalFormatting sqref="I158">
    <cfRule type="cellIs" dxfId="260" priority="261" stopIfTrue="1" operator="lessThan">
      <formula>$H$158</formula>
    </cfRule>
  </conditionalFormatting>
  <conditionalFormatting sqref="K158">
    <cfRule type="cellIs" dxfId="259" priority="260" stopIfTrue="1" operator="lessThan">
      <formula>$J$158</formula>
    </cfRule>
  </conditionalFormatting>
  <conditionalFormatting sqref="C159">
    <cfRule type="cellIs" dxfId="258" priority="259" stopIfTrue="1" operator="lessThan">
      <formula>$C$163</formula>
    </cfRule>
  </conditionalFormatting>
  <conditionalFormatting sqref="D159">
    <cfRule type="cellIs" dxfId="257" priority="258" stopIfTrue="1" operator="lessThan">
      <formula>$D$163</formula>
    </cfRule>
  </conditionalFormatting>
  <conditionalFormatting sqref="G159">
    <cfRule type="cellIs" dxfId="256" priority="257" stopIfTrue="1" operator="lessThan">
      <formula>$F$159</formula>
    </cfRule>
  </conditionalFormatting>
  <conditionalFormatting sqref="I159">
    <cfRule type="cellIs" dxfId="255" priority="256" stopIfTrue="1" operator="lessThan">
      <formula>$H$159</formula>
    </cfRule>
  </conditionalFormatting>
  <conditionalFormatting sqref="K159">
    <cfRule type="cellIs" dxfId="254" priority="255" stopIfTrue="1" operator="lessThan">
      <formula>$J$159</formula>
    </cfRule>
  </conditionalFormatting>
  <conditionalFormatting sqref="C166">
    <cfRule type="cellIs" dxfId="253" priority="254" stopIfTrue="1" operator="lessThan">
      <formula>$C$170</formula>
    </cfRule>
  </conditionalFormatting>
  <conditionalFormatting sqref="D166">
    <cfRule type="cellIs" dxfId="252" priority="253" stopIfTrue="1" operator="lessThan">
      <formula>$D$170</formula>
    </cfRule>
  </conditionalFormatting>
  <conditionalFormatting sqref="G166">
    <cfRule type="cellIs" dxfId="251" priority="252" stopIfTrue="1" operator="lessThan">
      <formula>$F$166</formula>
    </cfRule>
  </conditionalFormatting>
  <conditionalFormatting sqref="I166">
    <cfRule type="cellIs" dxfId="250" priority="251" stopIfTrue="1" operator="lessThan">
      <formula>$H$166</formula>
    </cfRule>
  </conditionalFormatting>
  <conditionalFormatting sqref="K166">
    <cfRule type="cellIs" dxfId="249" priority="250" stopIfTrue="1" operator="lessThan">
      <formula>$J$166</formula>
    </cfRule>
  </conditionalFormatting>
  <conditionalFormatting sqref="C167">
    <cfRule type="cellIs" dxfId="248" priority="249" stopIfTrue="1" operator="lessThan">
      <formula>$C$171</formula>
    </cfRule>
  </conditionalFormatting>
  <conditionalFormatting sqref="D167">
    <cfRule type="cellIs" dxfId="247" priority="248" stopIfTrue="1" operator="lessThan">
      <formula>$D$171</formula>
    </cfRule>
  </conditionalFormatting>
  <conditionalFormatting sqref="G167">
    <cfRule type="cellIs" dxfId="246" priority="247" stopIfTrue="1" operator="lessThan">
      <formula>$F$167</formula>
    </cfRule>
  </conditionalFormatting>
  <conditionalFormatting sqref="I167">
    <cfRule type="cellIs" dxfId="245" priority="246" stopIfTrue="1" operator="lessThan">
      <formula>$H$167</formula>
    </cfRule>
  </conditionalFormatting>
  <conditionalFormatting sqref="K167">
    <cfRule type="cellIs" dxfId="244" priority="245" stopIfTrue="1" operator="lessThan">
      <formula>$J$167</formula>
    </cfRule>
  </conditionalFormatting>
  <conditionalFormatting sqref="C174">
    <cfRule type="cellIs" dxfId="243" priority="244" stopIfTrue="1" operator="lessThan">
      <formula>$C$178</formula>
    </cfRule>
  </conditionalFormatting>
  <conditionalFormatting sqref="D174">
    <cfRule type="cellIs" dxfId="242" priority="243" stopIfTrue="1" operator="lessThan">
      <formula>$D$178</formula>
    </cfRule>
  </conditionalFormatting>
  <conditionalFormatting sqref="G174">
    <cfRule type="cellIs" dxfId="241" priority="242" stopIfTrue="1" operator="lessThan">
      <formula>$F$174</formula>
    </cfRule>
  </conditionalFormatting>
  <conditionalFormatting sqref="I174">
    <cfRule type="cellIs" dxfId="240" priority="241" stopIfTrue="1" operator="lessThan">
      <formula>$H$174</formula>
    </cfRule>
  </conditionalFormatting>
  <conditionalFormatting sqref="K174">
    <cfRule type="cellIs" dxfId="239" priority="240" stopIfTrue="1" operator="lessThan">
      <formula>$J$174</formula>
    </cfRule>
  </conditionalFormatting>
  <conditionalFormatting sqref="C175">
    <cfRule type="cellIs" dxfId="238" priority="239" stopIfTrue="1" operator="lessThan">
      <formula>$C$179</formula>
    </cfRule>
  </conditionalFormatting>
  <conditionalFormatting sqref="D175">
    <cfRule type="cellIs" dxfId="237" priority="238" stopIfTrue="1" operator="lessThan">
      <formula>$D$179</formula>
    </cfRule>
  </conditionalFormatting>
  <conditionalFormatting sqref="G175">
    <cfRule type="cellIs" dxfId="236" priority="237" stopIfTrue="1" operator="lessThan">
      <formula>$F$175</formula>
    </cfRule>
  </conditionalFormatting>
  <conditionalFormatting sqref="I175">
    <cfRule type="cellIs" dxfId="235" priority="236" stopIfTrue="1" operator="lessThan">
      <formula>$H$175</formula>
    </cfRule>
  </conditionalFormatting>
  <conditionalFormatting sqref="K175">
    <cfRule type="cellIs" dxfId="234" priority="235" stopIfTrue="1" operator="lessThan">
      <formula>$J$175</formula>
    </cfRule>
  </conditionalFormatting>
  <conditionalFormatting sqref="C182">
    <cfRule type="cellIs" dxfId="233" priority="234" stopIfTrue="1" operator="lessThan">
      <formula>$C$186</formula>
    </cfRule>
  </conditionalFormatting>
  <conditionalFormatting sqref="D182">
    <cfRule type="cellIs" dxfId="232" priority="233" stopIfTrue="1" operator="lessThan">
      <formula>$D$186</formula>
    </cfRule>
  </conditionalFormatting>
  <conditionalFormatting sqref="G182">
    <cfRule type="cellIs" dxfId="231" priority="232" stopIfTrue="1" operator="lessThan">
      <formula>$F$182</formula>
    </cfRule>
  </conditionalFormatting>
  <conditionalFormatting sqref="I182">
    <cfRule type="cellIs" dxfId="230" priority="231" stopIfTrue="1" operator="lessThan">
      <formula>$H$182</formula>
    </cfRule>
  </conditionalFormatting>
  <conditionalFormatting sqref="K182">
    <cfRule type="cellIs" dxfId="229" priority="230" stopIfTrue="1" operator="lessThan">
      <formula>$J$182</formula>
    </cfRule>
  </conditionalFormatting>
  <conditionalFormatting sqref="C183">
    <cfRule type="cellIs" dxfId="228" priority="229" stopIfTrue="1" operator="lessThan">
      <formula>$C$187</formula>
    </cfRule>
  </conditionalFormatting>
  <conditionalFormatting sqref="D183">
    <cfRule type="cellIs" dxfId="227" priority="228" stopIfTrue="1" operator="lessThan">
      <formula>$D$187</formula>
    </cfRule>
  </conditionalFormatting>
  <conditionalFormatting sqref="G183">
    <cfRule type="cellIs" dxfId="226" priority="227" stopIfTrue="1" operator="lessThan">
      <formula>$F$183</formula>
    </cfRule>
  </conditionalFormatting>
  <conditionalFormatting sqref="I183">
    <cfRule type="cellIs" dxfId="225" priority="226" stopIfTrue="1" operator="lessThan">
      <formula>$H$183</formula>
    </cfRule>
  </conditionalFormatting>
  <conditionalFormatting sqref="K183">
    <cfRule type="cellIs" dxfId="224" priority="225" stopIfTrue="1" operator="lessThan">
      <formula>$J$183</formula>
    </cfRule>
  </conditionalFormatting>
  <conditionalFormatting sqref="C190">
    <cfRule type="cellIs" dxfId="223" priority="224" stopIfTrue="1" operator="lessThan">
      <formula>$C$194</formula>
    </cfRule>
  </conditionalFormatting>
  <conditionalFormatting sqref="D190">
    <cfRule type="cellIs" dxfId="222" priority="223" stopIfTrue="1" operator="lessThan">
      <formula>$D$194</formula>
    </cfRule>
  </conditionalFormatting>
  <conditionalFormatting sqref="G190">
    <cfRule type="cellIs" dxfId="221" priority="222" stopIfTrue="1" operator="lessThan">
      <formula>$F$190</formula>
    </cfRule>
  </conditionalFormatting>
  <conditionalFormatting sqref="I190">
    <cfRule type="cellIs" dxfId="220" priority="221" stopIfTrue="1" operator="lessThan">
      <formula>$H$190</formula>
    </cfRule>
  </conditionalFormatting>
  <conditionalFormatting sqref="K190">
    <cfRule type="cellIs" dxfId="219" priority="220" stopIfTrue="1" operator="lessThan">
      <formula>$J$190</formula>
    </cfRule>
  </conditionalFormatting>
  <conditionalFormatting sqref="C191">
    <cfRule type="cellIs" dxfId="218" priority="219" stopIfTrue="1" operator="lessThan">
      <formula>$C$195</formula>
    </cfRule>
  </conditionalFormatting>
  <conditionalFormatting sqref="D191">
    <cfRule type="cellIs" dxfId="217" priority="218" stopIfTrue="1" operator="lessThan">
      <formula>$D$195</formula>
    </cfRule>
  </conditionalFormatting>
  <conditionalFormatting sqref="G191">
    <cfRule type="cellIs" dxfId="216" priority="217" stopIfTrue="1" operator="lessThan">
      <formula>$F$191</formula>
    </cfRule>
  </conditionalFormatting>
  <conditionalFormatting sqref="I191">
    <cfRule type="cellIs" dxfId="215" priority="216" stopIfTrue="1" operator="lessThan">
      <formula>$H$191</formula>
    </cfRule>
  </conditionalFormatting>
  <conditionalFormatting sqref="K191">
    <cfRule type="cellIs" dxfId="214" priority="215" stopIfTrue="1" operator="lessThan">
      <formula>$J$191</formula>
    </cfRule>
  </conditionalFormatting>
  <conditionalFormatting sqref="C198">
    <cfRule type="cellIs" dxfId="213" priority="214" stopIfTrue="1" operator="lessThan">
      <formula>$C$202</formula>
    </cfRule>
  </conditionalFormatting>
  <conditionalFormatting sqref="D198">
    <cfRule type="cellIs" dxfId="212" priority="213" stopIfTrue="1" operator="lessThan">
      <formula>$D$202</formula>
    </cfRule>
  </conditionalFormatting>
  <conditionalFormatting sqref="G198">
    <cfRule type="cellIs" dxfId="211" priority="212" stopIfTrue="1" operator="lessThan">
      <formula>$F$198</formula>
    </cfRule>
  </conditionalFormatting>
  <conditionalFormatting sqref="I198">
    <cfRule type="cellIs" dxfId="210" priority="211" stopIfTrue="1" operator="lessThan">
      <formula>$H$198</formula>
    </cfRule>
  </conditionalFormatting>
  <conditionalFormatting sqref="K198">
    <cfRule type="cellIs" dxfId="209" priority="210" stopIfTrue="1" operator="lessThan">
      <formula>$J$198</formula>
    </cfRule>
  </conditionalFormatting>
  <conditionalFormatting sqref="C199">
    <cfRule type="cellIs" dxfId="208" priority="209" stopIfTrue="1" operator="lessThan">
      <formula>$C$203</formula>
    </cfRule>
  </conditionalFormatting>
  <conditionalFormatting sqref="D199">
    <cfRule type="cellIs" dxfId="207" priority="208" stopIfTrue="1" operator="lessThan">
      <formula>$D$203</formula>
    </cfRule>
  </conditionalFormatting>
  <conditionalFormatting sqref="G199">
    <cfRule type="cellIs" dxfId="206" priority="207" stopIfTrue="1" operator="lessThan">
      <formula>$F$199</formula>
    </cfRule>
  </conditionalFormatting>
  <conditionalFormatting sqref="I199">
    <cfRule type="cellIs" dxfId="205" priority="206" stopIfTrue="1" operator="lessThan">
      <formula>$H$199</formula>
    </cfRule>
  </conditionalFormatting>
  <conditionalFormatting sqref="K199">
    <cfRule type="cellIs" dxfId="204" priority="205" stopIfTrue="1" operator="lessThan">
      <formula>$J$199</formula>
    </cfRule>
  </conditionalFormatting>
  <conditionalFormatting sqref="C206">
    <cfRule type="cellIs" dxfId="203" priority="204" stopIfTrue="1" operator="lessThan">
      <formula>$C$210</formula>
    </cfRule>
  </conditionalFormatting>
  <conditionalFormatting sqref="D206">
    <cfRule type="cellIs" dxfId="202" priority="203" stopIfTrue="1" operator="lessThan">
      <formula>$D$210</formula>
    </cfRule>
  </conditionalFormatting>
  <conditionalFormatting sqref="G206">
    <cfRule type="cellIs" dxfId="201" priority="202" stopIfTrue="1" operator="lessThan">
      <formula>$F$206</formula>
    </cfRule>
  </conditionalFormatting>
  <conditionalFormatting sqref="I206">
    <cfRule type="cellIs" dxfId="200" priority="201" stopIfTrue="1" operator="lessThan">
      <formula>$H$206</formula>
    </cfRule>
  </conditionalFormatting>
  <conditionalFormatting sqref="K206">
    <cfRule type="cellIs" dxfId="199" priority="200" stopIfTrue="1" operator="lessThan">
      <formula>$J$206</formula>
    </cfRule>
  </conditionalFormatting>
  <conditionalFormatting sqref="C207">
    <cfRule type="cellIs" dxfId="198" priority="199" stopIfTrue="1" operator="lessThan">
      <formula>$C$211</formula>
    </cfRule>
  </conditionalFormatting>
  <conditionalFormatting sqref="D207">
    <cfRule type="cellIs" dxfId="197" priority="198" stopIfTrue="1" operator="lessThan">
      <formula>$D$211</formula>
    </cfRule>
  </conditionalFormatting>
  <conditionalFormatting sqref="G207">
    <cfRule type="cellIs" dxfId="196" priority="197" stopIfTrue="1" operator="lessThan">
      <formula>$F$207</formula>
    </cfRule>
  </conditionalFormatting>
  <conditionalFormatting sqref="I207">
    <cfRule type="cellIs" dxfId="195" priority="196" stopIfTrue="1" operator="lessThan">
      <formula>$H$207</formula>
    </cfRule>
  </conditionalFormatting>
  <conditionalFormatting sqref="K207">
    <cfRule type="cellIs" dxfId="194" priority="195" stopIfTrue="1" operator="lessThan">
      <formula>$J$207</formula>
    </cfRule>
  </conditionalFormatting>
  <conditionalFormatting sqref="C214">
    <cfRule type="cellIs" dxfId="193" priority="194" stopIfTrue="1" operator="lessThan">
      <formula>$C$218</formula>
    </cfRule>
  </conditionalFormatting>
  <conditionalFormatting sqref="D214">
    <cfRule type="cellIs" dxfId="192" priority="193" stopIfTrue="1" operator="lessThan">
      <formula>$D$218</formula>
    </cfRule>
  </conditionalFormatting>
  <conditionalFormatting sqref="G214">
    <cfRule type="cellIs" dxfId="191" priority="192" stopIfTrue="1" operator="lessThan">
      <formula>$F$214</formula>
    </cfRule>
  </conditionalFormatting>
  <conditionalFormatting sqref="I214">
    <cfRule type="cellIs" dxfId="190" priority="191" stopIfTrue="1" operator="lessThan">
      <formula>$H$214</formula>
    </cfRule>
  </conditionalFormatting>
  <conditionalFormatting sqref="K214">
    <cfRule type="cellIs" dxfId="189" priority="190" stopIfTrue="1" operator="lessThan">
      <formula>$J$214</formula>
    </cfRule>
  </conditionalFormatting>
  <conditionalFormatting sqref="C215">
    <cfRule type="cellIs" dxfId="188" priority="189" stopIfTrue="1" operator="lessThan">
      <formula>$C$219</formula>
    </cfRule>
  </conditionalFormatting>
  <conditionalFormatting sqref="D215">
    <cfRule type="cellIs" dxfId="187" priority="188" stopIfTrue="1" operator="lessThan">
      <formula>$D$219</formula>
    </cfRule>
  </conditionalFormatting>
  <conditionalFormatting sqref="G215">
    <cfRule type="cellIs" dxfId="186" priority="187" stopIfTrue="1" operator="lessThan">
      <formula>$F$215</formula>
    </cfRule>
  </conditionalFormatting>
  <conditionalFormatting sqref="I215">
    <cfRule type="cellIs" dxfId="185" priority="186" stopIfTrue="1" operator="lessThan">
      <formula>$H$215</formula>
    </cfRule>
  </conditionalFormatting>
  <conditionalFormatting sqref="K215">
    <cfRule type="cellIs" dxfId="184" priority="185" stopIfTrue="1" operator="lessThan">
      <formula>$J$215</formula>
    </cfRule>
  </conditionalFormatting>
  <conditionalFormatting sqref="C222">
    <cfRule type="cellIs" dxfId="183" priority="184" stopIfTrue="1" operator="lessThan">
      <formula>$C$226</formula>
    </cfRule>
  </conditionalFormatting>
  <conditionalFormatting sqref="D222">
    <cfRule type="cellIs" dxfId="182" priority="183" stopIfTrue="1" operator="lessThan">
      <formula>$D$226</formula>
    </cfRule>
  </conditionalFormatting>
  <conditionalFormatting sqref="G222">
    <cfRule type="cellIs" dxfId="181" priority="182" stopIfTrue="1" operator="lessThan">
      <formula>$F$222</formula>
    </cfRule>
  </conditionalFormatting>
  <conditionalFormatting sqref="I222">
    <cfRule type="cellIs" dxfId="180" priority="181" stopIfTrue="1" operator="lessThan">
      <formula>$H$222</formula>
    </cfRule>
  </conditionalFormatting>
  <conditionalFormatting sqref="K222">
    <cfRule type="cellIs" dxfId="179" priority="180" stopIfTrue="1" operator="lessThan">
      <formula>$J$222</formula>
    </cfRule>
  </conditionalFormatting>
  <conditionalFormatting sqref="C223">
    <cfRule type="cellIs" dxfId="178" priority="179" stopIfTrue="1" operator="lessThan">
      <formula>$C$227</formula>
    </cfRule>
  </conditionalFormatting>
  <conditionalFormatting sqref="D223">
    <cfRule type="cellIs" dxfId="177" priority="178" stopIfTrue="1" operator="lessThan">
      <formula>$D$227</formula>
    </cfRule>
  </conditionalFormatting>
  <conditionalFormatting sqref="G223">
    <cfRule type="cellIs" dxfId="176" priority="177" stopIfTrue="1" operator="lessThan">
      <formula>$F$223</formula>
    </cfRule>
  </conditionalFormatting>
  <conditionalFormatting sqref="I223">
    <cfRule type="cellIs" dxfId="175" priority="176" stopIfTrue="1" operator="lessThan">
      <formula>$H$223</formula>
    </cfRule>
  </conditionalFormatting>
  <conditionalFormatting sqref="K223">
    <cfRule type="cellIs" dxfId="174" priority="175" stopIfTrue="1" operator="lessThan">
      <formula>$J$223</formula>
    </cfRule>
  </conditionalFormatting>
  <conditionalFormatting sqref="C230">
    <cfRule type="cellIs" dxfId="173" priority="174" stopIfTrue="1" operator="lessThan">
      <formula>$C$234</formula>
    </cfRule>
  </conditionalFormatting>
  <conditionalFormatting sqref="D230">
    <cfRule type="cellIs" dxfId="172" priority="173" stopIfTrue="1" operator="lessThan">
      <formula>$D$234</formula>
    </cfRule>
  </conditionalFormatting>
  <conditionalFormatting sqref="G230">
    <cfRule type="cellIs" dxfId="171" priority="172" stopIfTrue="1" operator="lessThan">
      <formula>$F$230</formula>
    </cfRule>
  </conditionalFormatting>
  <conditionalFormatting sqref="I230">
    <cfRule type="cellIs" dxfId="170" priority="171" stopIfTrue="1" operator="lessThan">
      <formula>$H$230</formula>
    </cfRule>
  </conditionalFormatting>
  <conditionalFormatting sqref="K230">
    <cfRule type="cellIs" dxfId="169" priority="170" stopIfTrue="1" operator="lessThan">
      <formula>$J$230</formula>
    </cfRule>
  </conditionalFormatting>
  <conditionalFormatting sqref="C231">
    <cfRule type="cellIs" dxfId="168" priority="169" stopIfTrue="1" operator="lessThan">
      <formula>$C$235</formula>
    </cfRule>
  </conditionalFormatting>
  <conditionalFormatting sqref="D231">
    <cfRule type="cellIs" dxfId="167" priority="168" stopIfTrue="1" operator="lessThan">
      <formula>$D$235</formula>
    </cfRule>
  </conditionalFormatting>
  <conditionalFormatting sqref="G231">
    <cfRule type="cellIs" dxfId="166" priority="167" stopIfTrue="1" operator="lessThan">
      <formula>$F$231</formula>
    </cfRule>
  </conditionalFormatting>
  <conditionalFormatting sqref="I231">
    <cfRule type="cellIs" dxfId="165" priority="166" stopIfTrue="1" operator="lessThan">
      <formula>$H$231</formula>
    </cfRule>
  </conditionalFormatting>
  <conditionalFormatting sqref="K231">
    <cfRule type="cellIs" dxfId="164" priority="165" stopIfTrue="1" operator="lessThan">
      <formula>$J$231</formula>
    </cfRule>
  </conditionalFormatting>
  <conditionalFormatting sqref="C238">
    <cfRule type="cellIs" dxfId="163" priority="164" stopIfTrue="1" operator="lessThan">
      <formula>$C$242</formula>
    </cfRule>
  </conditionalFormatting>
  <conditionalFormatting sqref="D238">
    <cfRule type="cellIs" dxfId="162" priority="163" stopIfTrue="1" operator="lessThan">
      <formula>$D$242</formula>
    </cfRule>
  </conditionalFormatting>
  <conditionalFormatting sqref="G238">
    <cfRule type="cellIs" dxfId="161" priority="162" stopIfTrue="1" operator="lessThan">
      <formula>$F$238</formula>
    </cfRule>
  </conditionalFormatting>
  <conditionalFormatting sqref="I238">
    <cfRule type="cellIs" dxfId="160" priority="161" stopIfTrue="1" operator="lessThan">
      <formula>$H$238</formula>
    </cfRule>
  </conditionalFormatting>
  <conditionalFormatting sqref="K238">
    <cfRule type="cellIs" dxfId="159" priority="160" stopIfTrue="1" operator="lessThan">
      <formula>$J$238</formula>
    </cfRule>
  </conditionalFormatting>
  <conditionalFormatting sqref="C239">
    <cfRule type="cellIs" dxfId="158" priority="159" stopIfTrue="1" operator="lessThan">
      <formula>$C$243</formula>
    </cfRule>
  </conditionalFormatting>
  <conditionalFormatting sqref="D239">
    <cfRule type="cellIs" dxfId="157" priority="158" stopIfTrue="1" operator="lessThan">
      <formula>$D$243</formula>
    </cfRule>
  </conditionalFormatting>
  <conditionalFormatting sqref="G239">
    <cfRule type="cellIs" dxfId="156" priority="157" stopIfTrue="1" operator="lessThan">
      <formula>$F$239</formula>
    </cfRule>
  </conditionalFormatting>
  <conditionalFormatting sqref="I239">
    <cfRule type="cellIs" dxfId="155" priority="156" stopIfTrue="1" operator="lessThan">
      <formula>$H$239</formula>
    </cfRule>
  </conditionalFormatting>
  <conditionalFormatting sqref="K239">
    <cfRule type="cellIs" dxfId="154" priority="155" stopIfTrue="1" operator="lessThan">
      <formula>$J$239</formula>
    </cfRule>
  </conditionalFormatting>
  <conditionalFormatting sqref="C246">
    <cfRule type="cellIs" dxfId="153" priority="154" stopIfTrue="1" operator="lessThan">
      <formula>$C$250</formula>
    </cfRule>
  </conditionalFormatting>
  <conditionalFormatting sqref="D246">
    <cfRule type="cellIs" dxfId="152" priority="153" stopIfTrue="1" operator="lessThan">
      <formula>$D$250</formula>
    </cfRule>
  </conditionalFormatting>
  <conditionalFormatting sqref="G246">
    <cfRule type="cellIs" dxfId="151" priority="152" stopIfTrue="1" operator="lessThan">
      <formula>$F$246</formula>
    </cfRule>
  </conditionalFormatting>
  <conditionalFormatting sqref="I246">
    <cfRule type="cellIs" dxfId="150" priority="151" stopIfTrue="1" operator="lessThan">
      <formula>$H$246</formula>
    </cfRule>
  </conditionalFormatting>
  <conditionalFormatting sqref="K246">
    <cfRule type="cellIs" dxfId="149" priority="150" stopIfTrue="1" operator="lessThan">
      <formula>$J$246</formula>
    </cfRule>
  </conditionalFormatting>
  <conditionalFormatting sqref="C247">
    <cfRule type="cellIs" dxfId="148" priority="149" stopIfTrue="1" operator="lessThan">
      <formula>$C$251</formula>
    </cfRule>
  </conditionalFormatting>
  <conditionalFormatting sqref="D247">
    <cfRule type="cellIs" dxfId="147" priority="148" stopIfTrue="1" operator="lessThan">
      <formula>$D$251</formula>
    </cfRule>
  </conditionalFormatting>
  <conditionalFormatting sqref="G247">
    <cfRule type="cellIs" dxfId="146" priority="147" stopIfTrue="1" operator="lessThan">
      <formula>$F$247</formula>
    </cfRule>
  </conditionalFormatting>
  <conditionalFormatting sqref="I247">
    <cfRule type="cellIs" dxfId="145" priority="146" stopIfTrue="1" operator="lessThan">
      <formula>$H$247</formula>
    </cfRule>
  </conditionalFormatting>
  <conditionalFormatting sqref="K247">
    <cfRule type="cellIs" dxfId="144" priority="145" stopIfTrue="1" operator="lessThan">
      <formula>$J$247</formula>
    </cfRule>
  </conditionalFormatting>
  <conditionalFormatting sqref="C254">
    <cfRule type="cellIs" dxfId="143" priority="144" stopIfTrue="1" operator="lessThan">
      <formula>$C$258</formula>
    </cfRule>
  </conditionalFormatting>
  <conditionalFormatting sqref="D254">
    <cfRule type="cellIs" dxfId="142" priority="143" stopIfTrue="1" operator="lessThan">
      <formula>$D$258</formula>
    </cfRule>
  </conditionalFormatting>
  <conditionalFormatting sqref="G254">
    <cfRule type="cellIs" dxfId="141" priority="142" stopIfTrue="1" operator="lessThan">
      <formula>$F$254</formula>
    </cfRule>
  </conditionalFormatting>
  <conditionalFormatting sqref="I254">
    <cfRule type="cellIs" dxfId="140" priority="141" stopIfTrue="1" operator="lessThan">
      <formula>$H$254</formula>
    </cfRule>
  </conditionalFormatting>
  <conditionalFormatting sqref="K254">
    <cfRule type="cellIs" dxfId="139" priority="140" stopIfTrue="1" operator="lessThan">
      <formula>$J$254</formula>
    </cfRule>
  </conditionalFormatting>
  <conditionalFormatting sqref="C255">
    <cfRule type="cellIs" dxfId="138" priority="139" stopIfTrue="1" operator="lessThan">
      <formula>$C$259</formula>
    </cfRule>
  </conditionalFormatting>
  <conditionalFormatting sqref="D255">
    <cfRule type="cellIs" dxfId="137" priority="138" stopIfTrue="1" operator="lessThan">
      <formula>$D$259</formula>
    </cfRule>
  </conditionalFormatting>
  <conditionalFormatting sqref="G255">
    <cfRule type="cellIs" dxfId="136" priority="137" stopIfTrue="1" operator="lessThan">
      <formula>$F$255</formula>
    </cfRule>
  </conditionalFormatting>
  <conditionalFormatting sqref="I255">
    <cfRule type="cellIs" dxfId="135" priority="136" stopIfTrue="1" operator="lessThan">
      <formula>$H$255</formula>
    </cfRule>
  </conditionalFormatting>
  <conditionalFormatting sqref="K255">
    <cfRule type="cellIs" dxfId="134" priority="135" stopIfTrue="1" operator="lessThan">
      <formula>$J$255</formula>
    </cfRule>
  </conditionalFormatting>
  <conditionalFormatting sqref="C262">
    <cfRule type="cellIs" dxfId="133" priority="134" stopIfTrue="1" operator="lessThan">
      <formula>$C$266</formula>
    </cfRule>
  </conditionalFormatting>
  <conditionalFormatting sqref="D262">
    <cfRule type="cellIs" dxfId="132" priority="133" stopIfTrue="1" operator="lessThan">
      <formula>$D$266</formula>
    </cfRule>
  </conditionalFormatting>
  <conditionalFormatting sqref="G262">
    <cfRule type="cellIs" dxfId="131" priority="132" stopIfTrue="1" operator="lessThan">
      <formula>$F$262</formula>
    </cfRule>
  </conditionalFormatting>
  <conditionalFormatting sqref="I262">
    <cfRule type="cellIs" dxfId="130" priority="131" stopIfTrue="1" operator="lessThan">
      <formula>$H$262</formula>
    </cfRule>
  </conditionalFormatting>
  <conditionalFormatting sqref="K262">
    <cfRule type="cellIs" dxfId="129" priority="130" stopIfTrue="1" operator="lessThan">
      <formula>$J$262</formula>
    </cfRule>
  </conditionalFormatting>
  <conditionalFormatting sqref="C263">
    <cfRule type="cellIs" dxfId="128" priority="129" stopIfTrue="1" operator="lessThan">
      <formula>$C$267</formula>
    </cfRule>
  </conditionalFormatting>
  <conditionalFormatting sqref="D263">
    <cfRule type="cellIs" dxfId="127" priority="128" stopIfTrue="1" operator="lessThan">
      <formula>$D$267</formula>
    </cfRule>
  </conditionalFormatting>
  <conditionalFormatting sqref="G263">
    <cfRule type="cellIs" dxfId="126" priority="127" stopIfTrue="1" operator="lessThan">
      <formula>$F$263</formula>
    </cfRule>
  </conditionalFormatting>
  <conditionalFormatting sqref="I263">
    <cfRule type="cellIs" dxfId="125" priority="126" stopIfTrue="1" operator="lessThan">
      <formula>$H$263</formula>
    </cfRule>
  </conditionalFormatting>
  <conditionalFormatting sqref="K263">
    <cfRule type="cellIs" dxfId="124" priority="125" stopIfTrue="1" operator="lessThan">
      <formula>$J$263</formula>
    </cfRule>
  </conditionalFormatting>
  <conditionalFormatting sqref="C270">
    <cfRule type="cellIs" dxfId="123" priority="124" stopIfTrue="1" operator="lessThan">
      <formula>$C$274</formula>
    </cfRule>
  </conditionalFormatting>
  <conditionalFormatting sqref="D270">
    <cfRule type="cellIs" dxfId="122" priority="123" stopIfTrue="1" operator="lessThan">
      <formula>$D$274</formula>
    </cfRule>
  </conditionalFormatting>
  <conditionalFormatting sqref="G270">
    <cfRule type="cellIs" dxfId="121" priority="122" stopIfTrue="1" operator="lessThan">
      <formula>$F$270</formula>
    </cfRule>
  </conditionalFormatting>
  <conditionalFormatting sqref="I270">
    <cfRule type="cellIs" dxfId="120" priority="121" stopIfTrue="1" operator="lessThan">
      <formula>$H$270</formula>
    </cfRule>
  </conditionalFormatting>
  <conditionalFormatting sqref="K270">
    <cfRule type="cellIs" dxfId="119" priority="120" stopIfTrue="1" operator="lessThan">
      <formula>$J$270</formula>
    </cfRule>
  </conditionalFormatting>
  <conditionalFormatting sqref="C271">
    <cfRule type="cellIs" dxfId="118" priority="119" stopIfTrue="1" operator="lessThan">
      <formula>$C$275</formula>
    </cfRule>
  </conditionalFormatting>
  <conditionalFormatting sqref="D271">
    <cfRule type="cellIs" dxfId="117" priority="118" stopIfTrue="1" operator="lessThan">
      <formula>$D$275</formula>
    </cfRule>
  </conditionalFormatting>
  <conditionalFormatting sqref="G271">
    <cfRule type="cellIs" dxfId="116" priority="117" stopIfTrue="1" operator="lessThan">
      <formula>$F$271</formula>
    </cfRule>
  </conditionalFormatting>
  <conditionalFormatting sqref="I271">
    <cfRule type="cellIs" dxfId="115" priority="116" stopIfTrue="1" operator="lessThan">
      <formula>$H$271</formula>
    </cfRule>
  </conditionalFormatting>
  <conditionalFormatting sqref="K271">
    <cfRule type="cellIs" dxfId="114" priority="115" stopIfTrue="1" operator="lessThan">
      <formula>$J$271</formula>
    </cfRule>
  </conditionalFormatting>
  <conditionalFormatting sqref="C278">
    <cfRule type="cellIs" dxfId="113" priority="114" stopIfTrue="1" operator="lessThan">
      <formula>$C$282</formula>
    </cfRule>
  </conditionalFormatting>
  <conditionalFormatting sqref="D278">
    <cfRule type="cellIs" dxfId="112" priority="113" stopIfTrue="1" operator="lessThan">
      <formula>$D$282</formula>
    </cfRule>
  </conditionalFormatting>
  <conditionalFormatting sqref="G278">
    <cfRule type="cellIs" dxfId="111" priority="112" stopIfTrue="1" operator="lessThan">
      <formula>$F$278</formula>
    </cfRule>
  </conditionalFormatting>
  <conditionalFormatting sqref="I278">
    <cfRule type="cellIs" dxfId="110" priority="111" stopIfTrue="1" operator="lessThan">
      <formula>$H$278</formula>
    </cfRule>
  </conditionalFormatting>
  <conditionalFormatting sqref="K278">
    <cfRule type="cellIs" dxfId="109" priority="110" stopIfTrue="1" operator="lessThan">
      <formula>$J$278</formula>
    </cfRule>
  </conditionalFormatting>
  <conditionalFormatting sqref="C279">
    <cfRule type="cellIs" dxfId="108" priority="109" stopIfTrue="1" operator="lessThan">
      <formula>$C$283</formula>
    </cfRule>
  </conditionalFormatting>
  <conditionalFormatting sqref="D279">
    <cfRule type="cellIs" dxfId="107" priority="108" stopIfTrue="1" operator="lessThan">
      <formula>$D$283</formula>
    </cfRule>
  </conditionalFormatting>
  <conditionalFormatting sqref="G279">
    <cfRule type="cellIs" dxfId="106" priority="107" stopIfTrue="1" operator="lessThan">
      <formula>$F$279</formula>
    </cfRule>
  </conditionalFormatting>
  <conditionalFormatting sqref="I279">
    <cfRule type="cellIs" dxfId="105" priority="106" stopIfTrue="1" operator="lessThan">
      <formula>$H$279</formula>
    </cfRule>
  </conditionalFormatting>
  <conditionalFormatting sqref="K279">
    <cfRule type="cellIs" dxfId="104" priority="105" stopIfTrue="1" operator="lessThan">
      <formula>$J$279</formula>
    </cfRule>
  </conditionalFormatting>
  <conditionalFormatting sqref="C286">
    <cfRule type="cellIs" dxfId="103" priority="104" stopIfTrue="1" operator="lessThan">
      <formula>$C$290</formula>
    </cfRule>
  </conditionalFormatting>
  <conditionalFormatting sqref="D286">
    <cfRule type="cellIs" dxfId="102" priority="103" stopIfTrue="1" operator="lessThan">
      <formula>$D$290</formula>
    </cfRule>
  </conditionalFormatting>
  <conditionalFormatting sqref="G286">
    <cfRule type="cellIs" dxfId="101" priority="102" stopIfTrue="1" operator="lessThan">
      <formula>$F$286</formula>
    </cfRule>
  </conditionalFormatting>
  <conditionalFormatting sqref="I286">
    <cfRule type="cellIs" dxfId="100" priority="101" stopIfTrue="1" operator="lessThan">
      <formula>$H$286</formula>
    </cfRule>
  </conditionalFormatting>
  <conditionalFormatting sqref="K286">
    <cfRule type="cellIs" dxfId="99" priority="100" stopIfTrue="1" operator="lessThan">
      <formula>$J$286</formula>
    </cfRule>
  </conditionalFormatting>
  <conditionalFormatting sqref="C287">
    <cfRule type="cellIs" dxfId="98" priority="99" stopIfTrue="1" operator="lessThan">
      <formula>$C$291</formula>
    </cfRule>
  </conditionalFormatting>
  <conditionalFormatting sqref="D287">
    <cfRule type="cellIs" dxfId="97" priority="98" stopIfTrue="1" operator="lessThan">
      <formula>$D$291</formula>
    </cfRule>
  </conditionalFormatting>
  <conditionalFormatting sqref="G287">
    <cfRule type="cellIs" dxfId="96" priority="97" stopIfTrue="1" operator="lessThan">
      <formula>$F$287</formula>
    </cfRule>
  </conditionalFormatting>
  <conditionalFormatting sqref="I287">
    <cfRule type="cellIs" dxfId="95" priority="96" stopIfTrue="1" operator="lessThan">
      <formula>$H$287</formula>
    </cfRule>
  </conditionalFormatting>
  <conditionalFormatting sqref="K287">
    <cfRule type="cellIs" dxfId="94" priority="95" stopIfTrue="1" operator="lessThan">
      <formula>$J$287</formula>
    </cfRule>
  </conditionalFormatting>
  <conditionalFormatting sqref="C294">
    <cfRule type="cellIs" dxfId="93" priority="94" stopIfTrue="1" operator="lessThan">
      <formula>$C$298</formula>
    </cfRule>
  </conditionalFormatting>
  <conditionalFormatting sqref="D294">
    <cfRule type="cellIs" dxfId="92" priority="93" stopIfTrue="1" operator="lessThan">
      <formula>$D$298</formula>
    </cfRule>
  </conditionalFormatting>
  <conditionalFormatting sqref="G294">
    <cfRule type="cellIs" dxfId="91" priority="92" stopIfTrue="1" operator="lessThan">
      <formula>$F$294</formula>
    </cfRule>
  </conditionalFormatting>
  <conditionalFormatting sqref="I294">
    <cfRule type="cellIs" dxfId="90" priority="91" stopIfTrue="1" operator="lessThan">
      <formula>$H$294</formula>
    </cfRule>
  </conditionalFormatting>
  <conditionalFormatting sqref="K294">
    <cfRule type="cellIs" dxfId="89" priority="90" stopIfTrue="1" operator="lessThan">
      <formula>$J$294</formula>
    </cfRule>
  </conditionalFormatting>
  <conditionalFormatting sqref="C295">
    <cfRule type="cellIs" dxfId="88" priority="89" stopIfTrue="1" operator="lessThan">
      <formula>$C$299</formula>
    </cfRule>
  </conditionalFormatting>
  <conditionalFormatting sqref="D295">
    <cfRule type="cellIs" dxfId="87" priority="88" stopIfTrue="1" operator="lessThan">
      <formula>$D$299</formula>
    </cfRule>
  </conditionalFormatting>
  <conditionalFormatting sqref="G295">
    <cfRule type="cellIs" dxfId="86" priority="87" stopIfTrue="1" operator="lessThan">
      <formula>$F$295</formula>
    </cfRule>
  </conditionalFormatting>
  <conditionalFormatting sqref="I295">
    <cfRule type="cellIs" dxfId="85" priority="86" stopIfTrue="1" operator="lessThan">
      <formula>$H$295</formula>
    </cfRule>
  </conditionalFormatting>
  <conditionalFormatting sqref="K295">
    <cfRule type="cellIs" dxfId="84" priority="85" stopIfTrue="1" operator="lessThan">
      <formula>$J$295</formula>
    </cfRule>
  </conditionalFormatting>
  <conditionalFormatting sqref="C302">
    <cfRule type="cellIs" dxfId="83" priority="84" stopIfTrue="1" operator="lessThan">
      <formula>$C$306</formula>
    </cfRule>
  </conditionalFormatting>
  <conditionalFormatting sqref="D302">
    <cfRule type="cellIs" dxfId="82" priority="83" stopIfTrue="1" operator="lessThan">
      <formula>$D$306</formula>
    </cfRule>
  </conditionalFormatting>
  <conditionalFormatting sqref="G302">
    <cfRule type="cellIs" dxfId="81" priority="82" stopIfTrue="1" operator="lessThan">
      <formula>$F$302</formula>
    </cfRule>
  </conditionalFormatting>
  <conditionalFormatting sqref="I302">
    <cfRule type="cellIs" dxfId="80" priority="81" stopIfTrue="1" operator="lessThan">
      <formula>$H$302</formula>
    </cfRule>
  </conditionalFormatting>
  <conditionalFormatting sqref="K302">
    <cfRule type="cellIs" dxfId="79" priority="80" stopIfTrue="1" operator="lessThan">
      <formula>$J$302</formula>
    </cfRule>
  </conditionalFormatting>
  <conditionalFormatting sqref="C303">
    <cfRule type="cellIs" dxfId="78" priority="79" stopIfTrue="1" operator="lessThan">
      <formula>$C$307</formula>
    </cfRule>
  </conditionalFormatting>
  <conditionalFormatting sqref="D303">
    <cfRule type="cellIs" dxfId="77" priority="78" stopIfTrue="1" operator="lessThan">
      <formula>$D$307</formula>
    </cfRule>
  </conditionalFormatting>
  <conditionalFormatting sqref="G303">
    <cfRule type="cellIs" dxfId="76" priority="77" stopIfTrue="1" operator="lessThan">
      <formula>$F$303</formula>
    </cfRule>
  </conditionalFormatting>
  <conditionalFormatting sqref="I303">
    <cfRule type="cellIs" dxfId="75" priority="76" stopIfTrue="1" operator="lessThan">
      <formula>$H$303</formula>
    </cfRule>
  </conditionalFormatting>
  <conditionalFormatting sqref="K303">
    <cfRule type="cellIs" dxfId="74" priority="75" stopIfTrue="1" operator="lessThan">
      <formula>$J$303</formula>
    </cfRule>
  </conditionalFormatting>
  <conditionalFormatting sqref="C310">
    <cfRule type="cellIs" dxfId="73" priority="74" stopIfTrue="1" operator="lessThan">
      <formula>$C$314</formula>
    </cfRule>
  </conditionalFormatting>
  <conditionalFormatting sqref="D310">
    <cfRule type="cellIs" dxfId="72" priority="73" stopIfTrue="1" operator="lessThan">
      <formula>$D$314</formula>
    </cfRule>
  </conditionalFormatting>
  <conditionalFormatting sqref="G310">
    <cfRule type="cellIs" dxfId="71" priority="72" stopIfTrue="1" operator="lessThan">
      <formula>$F$310</formula>
    </cfRule>
  </conditionalFormatting>
  <conditionalFormatting sqref="I310">
    <cfRule type="cellIs" dxfId="70" priority="71" stopIfTrue="1" operator="lessThan">
      <formula>$H$310</formula>
    </cfRule>
  </conditionalFormatting>
  <conditionalFormatting sqref="K310">
    <cfRule type="cellIs" dxfId="69" priority="70" stopIfTrue="1" operator="lessThan">
      <formula>$J$310</formula>
    </cfRule>
  </conditionalFormatting>
  <conditionalFormatting sqref="C311">
    <cfRule type="cellIs" dxfId="68" priority="69" stopIfTrue="1" operator="lessThan">
      <formula>$C$315</formula>
    </cfRule>
  </conditionalFormatting>
  <conditionalFormatting sqref="D311">
    <cfRule type="cellIs" dxfId="67" priority="68" stopIfTrue="1" operator="lessThan">
      <formula>$D$315</formula>
    </cfRule>
  </conditionalFormatting>
  <conditionalFormatting sqref="G311">
    <cfRule type="cellIs" dxfId="66" priority="67" stopIfTrue="1" operator="lessThan">
      <formula>$F$311</formula>
    </cfRule>
  </conditionalFormatting>
  <conditionalFormatting sqref="I311">
    <cfRule type="cellIs" dxfId="65" priority="66" stopIfTrue="1" operator="lessThan">
      <formula>$H$311</formula>
    </cfRule>
  </conditionalFormatting>
  <conditionalFormatting sqref="K311">
    <cfRule type="cellIs" dxfId="64" priority="65" stopIfTrue="1" operator="lessThan">
      <formula>$J$311</formula>
    </cfRule>
  </conditionalFormatting>
  <conditionalFormatting sqref="C318">
    <cfRule type="cellIs" dxfId="63" priority="64" stopIfTrue="1" operator="lessThan">
      <formula>$C$322</formula>
    </cfRule>
  </conditionalFormatting>
  <conditionalFormatting sqref="D318">
    <cfRule type="cellIs" dxfId="62" priority="63" stopIfTrue="1" operator="lessThan">
      <formula>$D$322</formula>
    </cfRule>
  </conditionalFormatting>
  <conditionalFormatting sqref="G318">
    <cfRule type="cellIs" dxfId="61" priority="62" stopIfTrue="1" operator="lessThan">
      <formula>$F$318</formula>
    </cfRule>
  </conditionalFormatting>
  <conditionalFormatting sqref="I318">
    <cfRule type="cellIs" dxfId="60" priority="61" stopIfTrue="1" operator="lessThan">
      <formula>$H$318</formula>
    </cfRule>
  </conditionalFormatting>
  <conditionalFormatting sqref="K318">
    <cfRule type="cellIs" dxfId="59" priority="60" stopIfTrue="1" operator="lessThan">
      <formula>$J$318</formula>
    </cfRule>
  </conditionalFormatting>
  <conditionalFormatting sqref="C319">
    <cfRule type="cellIs" dxfId="58" priority="59" stopIfTrue="1" operator="lessThan">
      <formula>$C$323</formula>
    </cfRule>
  </conditionalFormatting>
  <conditionalFormatting sqref="D319">
    <cfRule type="cellIs" dxfId="57" priority="58" stopIfTrue="1" operator="lessThan">
      <formula>$D$323</formula>
    </cfRule>
  </conditionalFormatting>
  <conditionalFormatting sqref="G319">
    <cfRule type="cellIs" dxfId="56" priority="57" stopIfTrue="1" operator="lessThan">
      <formula>$F$319</formula>
    </cfRule>
  </conditionalFormatting>
  <conditionalFormatting sqref="I319">
    <cfRule type="cellIs" dxfId="55" priority="56" stopIfTrue="1" operator="lessThan">
      <formula>$H$319</formula>
    </cfRule>
  </conditionalFormatting>
  <conditionalFormatting sqref="K319">
    <cfRule type="cellIs" dxfId="54" priority="55" stopIfTrue="1" operator="lessThan">
      <formula>$J$319</formula>
    </cfRule>
  </conditionalFormatting>
  <conditionalFormatting sqref="C326">
    <cfRule type="cellIs" dxfId="53" priority="54" stopIfTrue="1" operator="lessThan">
      <formula>$C$330</formula>
    </cfRule>
  </conditionalFormatting>
  <conditionalFormatting sqref="D326">
    <cfRule type="cellIs" dxfId="52" priority="53" stopIfTrue="1" operator="lessThan">
      <formula>$D$330</formula>
    </cfRule>
  </conditionalFormatting>
  <conditionalFormatting sqref="G326">
    <cfRule type="cellIs" dxfId="51" priority="52" stopIfTrue="1" operator="lessThan">
      <formula>$F$326</formula>
    </cfRule>
  </conditionalFormatting>
  <conditionalFormatting sqref="I326">
    <cfRule type="cellIs" dxfId="50" priority="51" stopIfTrue="1" operator="lessThan">
      <formula>$H$326</formula>
    </cfRule>
  </conditionalFormatting>
  <conditionalFormatting sqref="K326">
    <cfRule type="cellIs" dxfId="49" priority="50" stopIfTrue="1" operator="lessThan">
      <formula>$J$326</formula>
    </cfRule>
  </conditionalFormatting>
  <conditionalFormatting sqref="C327">
    <cfRule type="cellIs" dxfId="48" priority="49" stopIfTrue="1" operator="lessThan">
      <formula>$C$331</formula>
    </cfRule>
  </conditionalFormatting>
  <conditionalFormatting sqref="D327">
    <cfRule type="cellIs" dxfId="47" priority="48" stopIfTrue="1" operator="lessThan">
      <formula>$D$331</formula>
    </cfRule>
  </conditionalFormatting>
  <conditionalFormatting sqref="G327">
    <cfRule type="cellIs" dxfId="46" priority="47" stopIfTrue="1" operator="lessThan">
      <formula>$F$327</formula>
    </cfRule>
  </conditionalFormatting>
  <conditionalFormatting sqref="I327">
    <cfRule type="cellIs" dxfId="45" priority="46" stopIfTrue="1" operator="lessThan">
      <formula>$H$327</formula>
    </cfRule>
  </conditionalFormatting>
  <conditionalFormatting sqref="K327">
    <cfRule type="cellIs" dxfId="44" priority="45" stopIfTrue="1" operator="lessThan">
      <formula>$J$327</formula>
    </cfRule>
  </conditionalFormatting>
  <conditionalFormatting sqref="C334">
    <cfRule type="cellIs" dxfId="43" priority="44" stopIfTrue="1" operator="lessThan">
      <formula>$C$338</formula>
    </cfRule>
  </conditionalFormatting>
  <conditionalFormatting sqref="D334">
    <cfRule type="cellIs" dxfId="42" priority="43" stopIfTrue="1" operator="lessThan">
      <formula>$D$338</formula>
    </cfRule>
  </conditionalFormatting>
  <conditionalFormatting sqref="G334">
    <cfRule type="cellIs" dxfId="41" priority="42" stopIfTrue="1" operator="lessThan">
      <formula>$F$334</formula>
    </cfRule>
  </conditionalFormatting>
  <conditionalFormatting sqref="I334">
    <cfRule type="cellIs" dxfId="40" priority="41" stopIfTrue="1" operator="lessThan">
      <formula>$H$334</formula>
    </cfRule>
  </conditionalFormatting>
  <conditionalFormatting sqref="K334">
    <cfRule type="cellIs" dxfId="39" priority="40" stopIfTrue="1" operator="lessThan">
      <formula>$J$334</formula>
    </cfRule>
  </conditionalFormatting>
  <conditionalFormatting sqref="C335">
    <cfRule type="cellIs" dxfId="38" priority="39" stopIfTrue="1" operator="lessThan">
      <formula>$C$339</formula>
    </cfRule>
  </conditionalFormatting>
  <conditionalFormatting sqref="D335">
    <cfRule type="cellIs" dxfId="37" priority="38" stopIfTrue="1" operator="lessThan">
      <formula>$D$339</formula>
    </cfRule>
  </conditionalFormatting>
  <conditionalFormatting sqref="G335">
    <cfRule type="cellIs" dxfId="36" priority="37" stopIfTrue="1" operator="lessThan">
      <formula>$F$335</formula>
    </cfRule>
  </conditionalFormatting>
  <conditionalFormatting sqref="I335">
    <cfRule type="cellIs" dxfId="35" priority="36" stopIfTrue="1" operator="lessThan">
      <formula>$H$335</formula>
    </cfRule>
  </conditionalFormatting>
  <conditionalFormatting sqref="K335">
    <cfRule type="cellIs" dxfId="34" priority="35" stopIfTrue="1" operator="lessThan">
      <formula>$J$335</formula>
    </cfRule>
  </conditionalFormatting>
  <conditionalFormatting sqref="C342">
    <cfRule type="cellIs" dxfId="33" priority="34" stopIfTrue="1" operator="lessThan">
      <formula>$C$346</formula>
    </cfRule>
  </conditionalFormatting>
  <conditionalFormatting sqref="D342">
    <cfRule type="cellIs" dxfId="32" priority="33" stopIfTrue="1" operator="lessThan">
      <formula>$D$346</formula>
    </cfRule>
  </conditionalFormatting>
  <conditionalFormatting sqref="G342">
    <cfRule type="cellIs" dxfId="31" priority="32" stopIfTrue="1" operator="lessThan">
      <formula>$F$342</formula>
    </cfRule>
  </conditionalFormatting>
  <conditionalFormatting sqref="I342">
    <cfRule type="cellIs" dxfId="30" priority="31" stopIfTrue="1" operator="lessThan">
      <formula>$H$342</formula>
    </cfRule>
  </conditionalFormatting>
  <conditionalFormatting sqref="K342">
    <cfRule type="cellIs" dxfId="29" priority="30" stopIfTrue="1" operator="lessThan">
      <formula>$J$342</formula>
    </cfRule>
  </conditionalFormatting>
  <conditionalFormatting sqref="C343">
    <cfRule type="cellIs" dxfId="28" priority="29" stopIfTrue="1" operator="lessThan">
      <formula>$C$347</formula>
    </cfRule>
  </conditionalFormatting>
  <conditionalFormatting sqref="D343">
    <cfRule type="cellIs" dxfId="27" priority="28" stopIfTrue="1" operator="lessThan">
      <formula>$D$347</formula>
    </cfRule>
  </conditionalFormatting>
  <conditionalFormatting sqref="G343">
    <cfRule type="cellIs" dxfId="26" priority="27" stopIfTrue="1" operator="lessThan">
      <formula>$F$343</formula>
    </cfRule>
  </conditionalFormatting>
  <conditionalFormatting sqref="I343">
    <cfRule type="cellIs" dxfId="25" priority="26" stopIfTrue="1" operator="lessThan">
      <formula>$H$343</formula>
    </cfRule>
  </conditionalFormatting>
  <conditionalFormatting sqref="K343">
    <cfRule type="cellIs" dxfId="24" priority="25" stopIfTrue="1" operator="lessThan">
      <formula>$J$343</formula>
    </cfRule>
  </conditionalFormatting>
  <conditionalFormatting sqref="C350">
    <cfRule type="cellIs" dxfId="23" priority="24" stopIfTrue="1" operator="lessThan">
      <formula>$C$354</formula>
    </cfRule>
  </conditionalFormatting>
  <conditionalFormatting sqref="D350">
    <cfRule type="cellIs" dxfId="22" priority="23" stopIfTrue="1" operator="lessThan">
      <formula>$D$354</formula>
    </cfRule>
  </conditionalFormatting>
  <conditionalFormatting sqref="G350">
    <cfRule type="cellIs" dxfId="21" priority="22" stopIfTrue="1" operator="lessThan">
      <formula>$F$350</formula>
    </cfRule>
  </conditionalFormatting>
  <conditionalFormatting sqref="I350">
    <cfRule type="cellIs" dxfId="20" priority="21" stopIfTrue="1" operator="lessThan">
      <formula>$H$350</formula>
    </cfRule>
  </conditionalFormatting>
  <conditionalFormatting sqref="K350">
    <cfRule type="cellIs" dxfId="19" priority="20" stopIfTrue="1" operator="lessThan">
      <formula>$J$350</formula>
    </cfRule>
  </conditionalFormatting>
  <conditionalFormatting sqref="C351">
    <cfRule type="cellIs" dxfId="18" priority="19" stopIfTrue="1" operator="lessThan">
      <formula>$C$355</formula>
    </cfRule>
  </conditionalFormatting>
  <conditionalFormatting sqref="D351">
    <cfRule type="cellIs" dxfId="17" priority="18" stopIfTrue="1" operator="lessThan">
      <formula>$D$355</formula>
    </cfRule>
  </conditionalFormatting>
  <conditionalFormatting sqref="G351">
    <cfRule type="cellIs" dxfId="16" priority="17" stopIfTrue="1" operator="lessThan">
      <formula>$F$351</formula>
    </cfRule>
  </conditionalFormatting>
  <conditionalFormatting sqref="I351">
    <cfRule type="cellIs" dxfId="15" priority="16" stopIfTrue="1" operator="lessThan">
      <formula>$H$351</formula>
    </cfRule>
  </conditionalFormatting>
  <conditionalFormatting sqref="K351">
    <cfRule type="cellIs" dxfId="14" priority="15" stopIfTrue="1" operator="lessThan">
      <formula>$J$351</formula>
    </cfRule>
  </conditionalFormatting>
  <conditionalFormatting sqref="C358">
    <cfRule type="cellIs" dxfId="13" priority="14" stopIfTrue="1" operator="lessThan">
      <formula>$C$362</formula>
    </cfRule>
  </conditionalFormatting>
  <conditionalFormatting sqref="D358">
    <cfRule type="cellIs" dxfId="12" priority="13" stopIfTrue="1" operator="lessThan">
      <formula>$D$362</formula>
    </cfRule>
  </conditionalFormatting>
  <conditionalFormatting sqref="G358">
    <cfRule type="cellIs" dxfId="11" priority="12" stopIfTrue="1" operator="lessThan">
      <formula>$F$358</formula>
    </cfRule>
  </conditionalFormatting>
  <conditionalFormatting sqref="I358">
    <cfRule type="cellIs" dxfId="10" priority="11" stopIfTrue="1" operator="lessThan">
      <formula>$H$358</formula>
    </cfRule>
  </conditionalFormatting>
  <conditionalFormatting sqref="K358">
    <cfRule type="cellIs" dxfId="9" priority="10" stopIfTrue="1" operator="lessThan">
      <formula>$J$358</formula>
    </cfRule>
  </conditionalFormatting>
  <conditionalFormatting sqref="C359">
    <cfRule type="cellIs" dxfId="8" priority="9" stopIfTrue="1" operator="lessThan">
      <formula>$C$363</formula>
    </cfRule>
  </conditionalFormatting>
  <conditionalFormatting sqref="D359">
    <cfRule type="cellIs" dxfId="7" priority="8" stopIfTrue="1" operator="lessThan">
      <formula>$D$363</formula>
    </cfRule>
  </conditionalFormatting>
  <conditionalFormatting sqref="G359">
    <cfRule type="cellIs" dxfId="6" priority="7" stopIfTrue="1" operator="lessThan">
      <formula>$F$359</formula>
    </cfRule>
  </conditionalFormatting>
  <conditionalFormatting sqref="I359">
    <cfRule type="cellIs" dxfId="5" priority="6" stopIfTrue="1" operator="lessThan">
      <formula>$H$359</formula>
    </cfRule>
  </conditionalFormatting>
  <conditionalFormatting sqref="K359">
    <cfRule type="cellIs" dxfId="4" priority="5" stopIfTrue="1" operator="lessThan">
      <formula>$J$359</formula>
    </cfRule>
  </conditionalFormatting>
  <conditionalFormatting sqref="C18">
    <cfRule type="cellIs" dxfId="3" priority="4" stopIfTrue="1" operator="lessThan">
      <formula>$C$18</formula>
    </cfRule>
  </conditionalFormatting>
  <conditionalFormatting sqref="C19">
    <cfRule type="cellIs" dxfId="2" priority="3" stopIfTrue="1" operator="lessThan">
      <formula>$C$19</formula>
    </cfRule>
  </conditionalFormatting>
  <conditionalFormatting sqref="D18">
    <cfRule type="cellIs" dxfId="1" priority="2" stopIfTrue="1" operator="lessThan">
      <formula>$D$18</formula>
    </cfRule>
  </conditionalFormatting>
  <conditionalFormatting sqref="D19">
    <cfRule type="cellIs" dxfId="0" priority="1" stopIfTrue="1" operator="lessThan">
      <formula>$D$19</formula>
    </cfRule>
  </conditionalFormatting>
  <pageMargins left="0.7" right="0.7" top="0.75" bottom="0.75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работа</vt:lpstr>
      <vt:lpstr>загрузить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В. Лупова</dc:creator>
  <cp:lastModifiedBy>EKON-ZAKUPKI</cp:lastModifiedBy>
  <cp:lastPrinted>2022-06-23T07:11:15Z</cp:lastPrinted>
  <dcterms:created xsi:type="dcterms:W3CDTF">2022-06-01T07:31:30Z</dcterms:created>
  <dcterms:modified xsi:type="dcterms:W3CDTF">2022-06-23T07:11:41Z</dcterms:modified>
</cp:coreProperties>
</file>